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860" windowWidth="16670" windowHeight="7980" tabRatio="801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variables'!$A$4:$BC$43</definedName>
    <definedName name="_xlnm.Print_Area" localSheetId="3">'Archives Demographics'!$A$1:$AP$48</definedName>
    <definedName name="_xlnm.Print_Area" localSheetId="0">'Archives Overview'!$A$1:$AQ$14</definedName>
    <definedName name="_xlnm.Print_Area" localSheetId="1">'Archives Overview (2)'!$A$1:$AO$24</definedName>
  </definedNames>
  <calcPr fullCalcOnLoad="1"/>
</workbook>
</file>

<file path=xl/sharedStrings.xml><?xml version="1.0" encoding="utf-8"?>
<sst xmlns="http://schemas.openxmlformats.org/spreadsheetml/2006/main" count="948" uniqueCount="119">
  <si>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</si>
  <si>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</si>
  <si>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</si>
  <si>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</si>
  <si>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</si>
  <si>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</si>
  <si>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</si>
  <si>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</si>
  <si>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</si>
  <si>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</si>
  <si>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</si>
  <si>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</si>
  <si>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</si>
  <si>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</si>
  <si>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</si>
  <si>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</si>
  <si>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</si>
  <si>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</si>
  <si>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</si>
  <si>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</si>
  <si>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</si>
  <si>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</si>
  <si>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</si>
  <si>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</si>
  <si>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</si>
  <si>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</si>
  <si>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</si>
  <si>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</si>
  <si>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</si>
  <si>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</si>
  <si>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</si>
  <si>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</si>
  <si>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</si>
  <si>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</si>
  <si>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</si>
  <si>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</si>
  <si>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</si>
  <si>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</si>
  <si>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</si>
  <si>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</si>
  <si>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</si>
  <si>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</si>
  <si>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</si>
  <si>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</si>
  <si>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</si>
  <si>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</si>
  <si>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</si>
  <si>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</si>
  <si>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</si>
  <si>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</si>
  <si>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</si>
  <si>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</si>
  <si>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</si>
  <si>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</si>
  <si>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</si>
  <si>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</si>
  <si>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</si>
  <si>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</si>
  <si>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</si>
  <si>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</si>
  <si>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</si>
  <si>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</si>
  <si>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</si>
  <si>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</si>
  <si>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</si>
  <si>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</si>
  <si>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</si>
  <si>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</si>
  <si>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</si>
  <si>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</si>
  <si>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</si>
  <si>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*= N too small to report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</si>
  <si>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</si>
  <si>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</si>
  <si>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</si>
  <si>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</si>
  <si>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</si>
  <si>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</si>
  <si>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</si>
  <si>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</si>
  <si>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</si>
  <si>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</si>
  <si>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</si>
  <si>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</si>
  <si>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</si>
  <si>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</si>
  <si>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</si>
  <si>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</si>
  <si>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</si>
  <si>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</si>
  <si>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</si>
  <si>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</si>
  <si>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</si>
  <si>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t>DESIGN FACTOR TO USE
HIDE</t>
  </si>
  <si>
    <t>OVERALL AVERAGE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</si>
  <si>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</si>
  <si>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</si>
  <si>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</si>
  <si>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</si>
  <si>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</si>
  <si>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</si>
  <si>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</si>
  <si>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</si>
  <si>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</si>
  <si>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</si>
  <si>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DEISGN FACTOR TO USE
HIDE</t>
  </si>
  <si>
    <t>OVERALL AGE</t>
  </si>
  <si>
    <t>OVERALL SEX</t>
  </si>
  <si>
    <t>OVERALL NS-SEC</t>
  </si>
  <si>
    <t>OVERALL ETHNICITY</t>
  </si>
  <si>
    <t>OVERALL DISABILITY</t>
  </si>
  <si>
    <t>2012/13</t>
  </si>
  <si>
    <t/>
  </si>
  <si>
    <t>*</t>
  </si>
  <si>
    <t>#</t>
  </si>
  <si>
    <t>2013/14</t>
  </si>
  <si>
    <t>2014/15</t>
  </si>
  <si>
    <t>October 2014-September 2015</t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</si>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</sst>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Font="1" applyAlignment="1">
      <alignment wrapText="1"/>
      <protection/>
    </xf>
    <xf numFmtId="0" fontId="3" fillId="0" borderId="0" xfId="63" applyFont="1" applyAlignment="1">
      <alignment horizontal="center" wrapText="1"/>
      <protection/>
    </xf>
    <xf numFmtId="164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4" fillId="0" borderId="0" xfId="63" applyNumberFormat="1" applyFont="1" applyAlignment="1">
      <alignment/>
      <protection/>
    </xf>
    <xf numFmtId="0" fontId="3" fillId="0" borderId="0" xfId="63" applyFont="1">
      <alignment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>
      <alignment wrapText="1"/>
      <protection/>
    </xf>
    <xf numFmtId="0" fontId="3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wrapText="1"/>
      <protection/>
    </xf>
    <xf numFmtId="164" fontId="3" fillId="0" borderId="11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3" fontId="4" fillId="0" borderId="11" xfId="63" applyNumberFormat="1" applyFont="1" applyBorder="1" applyAlignment="1">
      <alignment/>
      <protection/>
    </xf>
    <xf numFmtId="3" fontId="4" fillId="0" borderId="11" xfId="63" applyNumberFormat="1" applyFont="1" applyBorder="1" applyAlignment="1">
      <alignment horizontal="right"/>
      <protection/>
    </xf>
    <xf numFmtId="164" fontId="3" fillId="0" borderId="11" xfId="63" applyNumberFormat="1" applyFont="1" applyFill="1" applyBorder="1" applyAlignment="1">
      <alignment horizontal="center" wrapText="1"/>
      <protection/>
    </xf>
    <xf numFmtId="164" fontId="5" fillId="0" borderId="0" xfId="62" applyNumberFormat="1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164" fontId="5" fillId="0" borderId="0" xfId="62" applyNumberFormat="1" applyFont="1" applyAlignment="1">
      <alignment horizontal="center" vertical="top"/>
      <protection/>
    </xf>
    <xf numFmtId="0" fontId="3" fillId="0" borderId="0" xfId="63" applyFont="1" applyAlignment="1">
      <alignment vertical="top"/>
      <protection/>
    </xf>
    <xf numFmtId="0" fontId="4" fillId="0" borderId="0" xfId="63" applyFont="1">
      <alignment/>
      <protection/>
    </xf>
    <xf numFmtId="165" fontId="3" fillId="0" borderId="0" xfId="63" applyNumberFormat="1" applyFont="1" applyAlignment="1">
      <alignment horizontal="center"/>
      <protection/>
    </xf>
    <xf numFmtId="164" fontId="5" fillId="0" borderId="11" xfId="62" applyNumberFormat="1" applyFont="1" applyBorder="1" applyAlignment="1">
      <alignment horizontal="center"/>
      <protection/>
    </xf>
    <xf numFmtId="164" fontId="9" fillId="0" borderId="0" xfId="66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3" applyNumberFormat="1" applyFont="1" applyFill="1" applyBorder="1" applyAlignment="1">
      <alignment horizontal="center" wrapText="1"/>
      <protection/>
    </xf>
    <xf numFmtId="0" fontId="3" fillId="0" borderId="0" xfId="63" applyFont="1" applyAlignment="1">
      <alignment horizontal="left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left"/>
      <protection/>
    </xf>
    <xf numFmtId="0" fontId="5" fillId="0" borderId="11" xfId="63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2" fillId="0" borderId="0" xfId="63" applyFont="1" applyAlignment="1">
      <alignment horizontal="right" wrapText="1"/>
      <protection/>
    </xf>
    <xf numFmtId="164" fontId="3" fillId="0" borderId="0" xfId="63" applyNumberFormat="1" applyFont="1" applyAlignment="1">
      <alignment horizontal="center" vertical="top"/>
      <protection/>
    </xf>
    <xf numFmtId="165" fontId="3" fillId="0" borderId="0" xfId="63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4" fillId="0" borderId="0" xfId="63" applyFont="1" applyAlignment="1">
      <alignment/>
      <protection/>
    </xf>
    <xf numFmtId="0" fontId="4" fillId="0" borderId="11" xfId="63" applyFont="1" applyBorder="1" applyAlignment="1">
      <alignment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3" applyNumberFormat="1" applyFont="1" applyFill="1" applyAlignment="1">
      <alignment/>
      <protection/>
    </xf>
    <xf numFmtId="164" fontId="3" fillId="0" borderId="0" xfId="63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167" fontId="3" fillId="0" borderId="0" xfId="63" applyNumberFormat="1" applyFont="1" applyAlignment="1">
      <alignment horizontal="center"/>
      <protection/>
    </xf>
    <xf numFmtId="3" fontId="4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3" applyNumberFormat="1" applyFont="1" applyFill="1" applyBorder="1" applyAlignment="1">
      <alignment horizontal="right"/>
      <protection/>
    </xf>
    <xf numFmtId="164" fontId="2" fillId="0" borderId="0" xfId="63" applyNumberFormat="1" applyFont="1" applyFill="1" applyBorder="1" applyAlignment="1">
      <alignment horizontal="center"/>
      <protection/>
    </xf>
    <xf numFmtId="164" fontId="2" fillId="0" borderId="0" xfId="63" applyNumberFormat="1" applyFont="1" applyAlignment="1">
      <alignment horizontal="center"/>
      <protection/>
    </xf>
    <xf numFmtId="164" fontId="2" fillId="0" borderId="11" xfId="63" applyNumberFormat="1" applyFont="1" applyBorder="1" applyAlignment="1">
      <alignment horizontal="center"/>
      <protection/>
    </xf>
    <xf numFmtId="164" fontId="2" fillId="0" borderId="0" xfId="63" applyNumberFormat="1" applyFont="1" applyAlignment="1">
      <alignment horizontal="center" vertical="top"/>
      <protection/>
    </xf>
    <xf numFmtId="164" fontId="2" fillId="0" borderId="11" xfId="63" applyNumberFormat="1" applyFont="1" applyBorder="1" applyAlignment="1">
      <alignment horizontal="center" vertical="top"/>
      <protection/>
    </xf>
    <xf numFmtId="16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63" applyNumberFormat="1" applyFont="1" applyAlignment="1">
      <alignment horizontal="center" vertical="top"/>
      <protection/>
    </xf>
    <xf numFmtId="164" fontId="3" fillId="32" borderId="11" xfId="63" applyNumberFormat="1" applyFont="1" applyFill="1" applyBorder="1" applyAlignment="1">
      <alignment horizontal="center" wrapText="1"/>
      <protection/>
    </xf>
    <xf numFmtId="0" fontId="3" fillId="32" borderId="11" xfId="63" applyFont="1" applyFill="1" applyBorder="1" applyAlignment="1">
      <alignment horizontal="center" wrapText="1"/>
      <protection/>
    </xf>
    <xf numFmtId="3" fontId="4" fillId="32" borderId="11" xfId="63" applyNumberFormat="1" applyFont="1" applyFill="1" applyBorder="1" applyAlignment="1">
      <alignment/>
      <protection/>
    </xf>
    <xf numFmtId="164" fontId="3" fillId="32" borderId="0" xfId="63" applyNumberFormat="1" applyFont="1" applyFill="1" applyAlignment="1">
      <alignment horizontal="center"/>
      <protection/>
    </xf>
    <xf numFmtId="0" fontId="3" fillId="32" borderId="0" xfId="63" applyFont="1" applyFill="1" applyAlignment="1">
      <alignment horizontal="center"/>
      <protection/>
    </xf>
    <xf numFmtId="3" fontId="4" fillId="32" borderId="0" xfId="63" applyNumberFormat="1" applyFont="1" applyFill="1" applyAlignment="1">
      <alignment/>
      <protection/>
    </xf>
    <xf numFmtId="164" fontId="5" fillId="32" borderId="0" xfId="62" applyNumberFormat="1" applyFont="1" applyFill="1" applyAlignment="1">
      <alignment horizontal="center"/>
      <protection/>
    </xf>
    <xf numFmtId="164" fontId="1" fillId="32" borderId="0" xfId="0" applyNumberFormat="1" applyFont="1" applyFill="1" applyAlignment="1">
      <alignment/>
    </xf>
    <xf numFmtId="164" fontId="3" fillId="32" borderId="11" xfId="0" applyNumberFormat="1" applyFont="1" applyFill="1" applyBorder="1" applyAlignment="1">
      <alignment horizontal="center"/>
    </xf>
    <xf numFmtId="0" fontId="3" fillId="32" borderId="0" xfId="0" applyFont="1" applyFill="1" applyAlignment="1">
      <alignment wrapText="1"/>
    </xf>
    <xf numFmtId="164" fontId="3" fillId="32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right"/>
    </xf>
    <xf numFmtId="166" fontId="4" fillId="32" borderId="0" xfId="0" applyNumberFormat="1" applyFont="1" applyFill="1" applyAlignment="1">
      <alignment horizontal="right"/>
    </xf>
    <xf numFmtId="164" fontId="0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164" fontId="5" fillId="32" borderId="0" xfId="62" applyNumberFormat="1" applyFont="1" applyFill="1" applyAlignment="1">
      <alignment horizontal="center" vertical="top"/>
      <protection/>
    </xf>
    <xf numFmtId="164" fontId="5" fillId="32" borderId="0" xfId="62" applyNumberFormat="1" applyFont="1" applyFill="1" applyBorder="1" applyAlignment="1">
      <alignment horizontal="center"/>
      <protection/>
    </xf>
    <xf numFmtId="164" fontId="5" fillId="32" borderId="11" xfId="62" applyNumberFormat="1" applyFont="1" applyFill="1" applyBorder="1" applyAlignment="1">
      <alignment horizontal="center"/>
      <protection/>
    </xf>
    <xf numFmtId="3" fontId="4" fillId="32" borderId="0" xfId="63" applyNumberFormat="1" applyFont="1" applyFill="1" applyBorder="1" applyAlignment="1">
      <alignment/>
      <protection/>
    </xf>
    <xf numFmtId="0" fontId="2" fillId="0" borderId="10" xfId="63" applyFont="1" applyFill="1" applyBorder="1" applyAlignment="1">
      <alignment horizontal="center" wrapText="1"/>
      <protection/>
    </xf>
    <xf numFmtId="3" fontId="4" fillId="0" borderId="11" xfId="63" applyNumberFormat="1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3" fillId="13" borderId="11" xfId="63" applyFont="1" applyFill="1" applyBorder="1" applyAlignment="1">
      <alignment horizontal="center" wrapText="1"/>
      <protection/>
    </xf>
    <xf numFmtId="3" fontId="4" fillId="13" borderId="11" xfId="63" applyNumberFormat="1" applyFont="1" applyFill="1" applyBorder="1" applyAlignment="1">
      <alignment/>
      <protection/>
    </xf>
    <xf numFmtId="164" fontId="3" fillId="13" borderId="0" xfId="63" applyNumberFormat="1" applyFont="1" applyFill="1" applyAlignment="1">
      <alignment horizontal="center"/>
      <protection/>
    </xf>
    <xf numFmtId="0" fontId="3" fillId="13" borderId="0" xfId="63" applyFont="1" applyFill="1" applyAlignment="1">
      <alignment horizontal="center"/>
      <protection/>
    </xf>
    <xf numFmtId="3" fontId="4" fillId="13" borderId="0" xfId="63" applyNumberFormat="1" applyFont="1" applyFill="1" applyAlignment="1">
      <alignment/>
      <protection/>
    </xf>
    <xf numFmtId="164" fontId="5" fillId="13" borderId="0" xfId="62" applyNumberFormat="1" applyFont="1" applyFill="1" applyAlignment="1">
      <alignment horizontal="center"/>
      <protection/>
    </xf>
    <xf numFmtId="164" fontId="5" fillId="13" borderId="0" xfId="62" applyNumberFormat="1" applyFont="1" applyFill="1" applyBorder="1" applyAlignment="1">
      <alignment horizontal="center"/>
      <protection/>
    </xf>
    <xf numFmtId="164" fontId="5" fillId="13" borderId="11" xfId="62" applyNumberFormat="1" applyFont="1" applyFill="1" applyBorder="1" applyAlignment="1">
      <alignment horizontal="center"/>
      <protection/>
    </xf>
    <xf numFmtId="164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3" fontId="4" fillId="13" borderId="11" xfId="0" applyNumberFormat="1" applyFont="1" applyFill="1" applyBorder="1" applyAlignment="1">
      <alignment horizontal="right"/>
    </xf>
    <xf numFmtId="0" fontId="3" fillId="13" borderId="0" xfId="0" applyFont="1" applyFill="1" applyAlignment="1">
      <alignment wrapText="1"/>
    </xf>
    <xf numFmtId="164" fontId="2" fillId="13" borderId="0" xfId="0" applyNumberFormat="1" applyFont="1" applyFill="1" applyAlignment="1">
      <alignment horizontal="center"/>
    </xf>
    <xf numFmtId="3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 horizontal="right"/>
    </xf>
    <xf numFmtId="167" fontId="2" fillId="13" borderId="0" xfId="0" applyNumberFormat="1" applyFont="1" applyFill="1" applyBorder="1" applyAlignment="1">
      <alignment horizontal="center"/>
    </xf>
    <xf numFmtId="164" fontId="3" fillId="13" borderId="0" xfId="0" applyNumberFormat="1" applyFont="1" applyFill="1" applyBorder="1" applyAlignment="1">
      <alignment horizontal="center"/>
    </xf>
    <xf numFmtId="166" fontId="4" fillId="13" borderId="0" xfId="0" applyNumberFormat="1" applyFont="1" applyFill="1" applyBorder="1" applyAlignment="1">
      <alignment horizontal="right"/>
    </xf>
    <xf numFmtId="167" fontId="2" fillId="13" borderId="11" xfId="0" applyNumberFormat="1" applyFont="1" applyFill="1" applyBorder="1" applyAlignment="1">
      <alignment horizontal="center"/>
    </xf>
    <xf numFmtId="166" fontId="4" fillId="13" borderId="11" xfId="0" applyNumberFormat="1" applyFont="1" applyFill="1" applyBorder="1" applyAlignment="1">
      <alignment horizontal="right"/>
    </xf>
    <xf numFmtId="164" fontId="3" fillId="13" borderId="10" xfId="63" applyNumberFormat="1" applyFont="1" applyFill="1" applyBorder="1" applyAlignment="1">
      <alignment horizontal="center" wrapText="1"/>
      <protection/>
    </xf>
    <xf numFmtId="165" fontId="3" fillId="13" borderId="0" xfId="63" applyNumberFormat="1" applyFont="1" applyFill="1" applyAlignment="1">
      <alignment horizontal="center"/>
      <protection/>
    </xf>
    <xf numFmtId="164" fontId="2" fillId="13" borderId="0" xfId="63" applyNumberFormat="1" applyFont="1" applyFill="1" applyAlignment="1">
      <alignment horizontal="center"/>
      <protection/>
    </xf>
    <xf numFmtId="164" fontId="2" fillId="13" borderId="11" xfId="63" applyNumberFormat="1" applyFont="1" applyFill="1" applyBorder="1" applyAlignment="1">
      <alignment horizontal="center"/>
      <protection/>
    </xf>
    <xf numFmtId="201" fontId="0" fillId="0" borderId="0" xfId="0" applyNumberFormat="1" applyAlignment="1">
      <alignment/>
    </xf>
    <xf numFmtId="0" fontId="3" fillId="33" borderId="11" xfId="63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164" fontId="11" fillId="0" borderId="0" xfId="0" applyNumberFormat="1" applyFont="1" applyAlignment="1">
      <alignment/>
    </xf>
    <xf numFmtId="170" fontId="11" fillId="0" borderId="0" xfId="0" applyNumberFormat="1" applyFont="1" applyFill="1" applyAlignment="1">
      <alignment/>
    </xf>
    <xf numFmtId="170" fontId="11" fillId="0" borderId="0" xfId="0" applyNumberFormat="1" applyFont="1" applyAlignment="1">
      <alignment/>
    </xf>
    <xf numFmtId="209" fontId="11" fillId="0" borderId="0" xfId="0" applyNumberFormat="1" applyFont="1" applyBorder="1" applyAlignment="1" applyProtection="1">
      <alignment/>
      <protection/>
    </xf>
    <xf numFmtId="209" fontId="11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0" fontId="3" fillId="33" borderId="10" xfId="63" applyFont="1" applyFill="1" applyBorder="1" applyAlignment="1">
      <alignment wrapText="1"/>
      <protection/>
    </xf>
    <xf numFmtId="0" fontId="3" fillId="33" borderId="11" xfId="63" applyFont="1" applyFill="1" applyBorder="1" applyAlignment="1">
      <alignment wrapText="1"/>
      <protection/>
    </xf>
    <xf numFmtId="0" fontId="0" fillId="0" borderId="0" xfId="0" applyFill="1" applyAlignment="1">
      <alignment/>
    </xf>
    <xf numFmtId="167" fontId="3" fillId="32" borderId="0" xfId="67" applyNumberFormat="1" applyFont="1" applyFill="1" applyBorder="1" applyAlignment="1">
      <alignment horizontal="center"/>
      <protection/>
    </xf>
    <xf numFmtId="167" fontId="3" fillId="32" borderId="11" xfId="67" applyNumberFormat="1" applyFont="1" applyFill="1" applyBorder="1" applyAlignment="1">
      <alignment horizontal="center"/>
      <protection/>
    </xf>
    <xf numFmtId="164" fontId="11" fillId="0" borderId="11" xfId="0" applyNumberFormat="1" applyFont="1" applyBorder="1" applyAlignment="1">
      <alignment/>
    </xf>
    <xf numFmtId="170" fontId="0" fillId="0" borderId="11" xfId="0" applyNumberFormat="1" applyBorder="1" applyAlignment="1">
      <alignment horizontal="right"/>
    </xf>
    <xf numFmtId="170" fontId="11" fillId="0" borderId="11" xfId="0" applyNumberFormat="1" applyFont="1" applyFill="1" applyBorder="1" applyAlignment="1">
      <alignment/>
    </xf>
    <xf numFmtId="170" fontId="11" fillId="0" borderId="11" xfId="0" applyNumberFormat="1" applyFont="1" applyBorder="1" applyAlignment="1">
      <alignment/>
    </xf>
    <xf numFmtId="209" fontId="11" fillId="0" borderId="11" xfId="0" applyNumberFormat="1" applyFont="1" applyBorder="1" applyAlignment="1" applyProtection="1">
      <alignment/>
      <protection/>
    </xf>
    <xf numFmtId="209" fontId="11" fillId="0" borderId="11" xfId="0" applyNumberFormat="1" applyFont="1" applyFill="1" applyBorder="1" applyAlignment="1" applyProtection="1">
      <alignment/>
      <protection/>
    </xf>
    <xf numFmtId="0" fontId="3" fillId="0" borderId="11" xfId="63" applyFont="1" applyFill="1" applyBorder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3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 wrapText="1"/>
      <protection/>
    </xf>
    <xf numFmtId="0" fontId="3" fillId="13" borderId="0" xfId="0" applyFont="1" applyFill="1" applyAlignment="1">
      <alignment horizontal="center"/>
    </xf>
    <xf numFmtId="167" fontId="3" fillId="13" borderId="0" xfId="67" applyNumberFormat="1" applyFont="1" applyFill="1" applyBorder="1" applyAlignment="1">
      <alignment horizontal="center"/>
      <protection/>
    </xf>
    <xf numFmtId="164" fontId="11" fillId="13" borderId="0" xfId="0" applyNumberFormat="1" applyFont="1" applyFill="1" applyAlignment="1">
      <alignment/>
    </xf>
    <xf numFmtId="170" fontId="0" fillId="13" borderId="0" xfId="0" applyNumberFormat="1" applyFill="1" applyBorder="1" applyAlignment="1">
      <alignment horizontal="right"/>
    </xf>
    <xf numFmtId="170" fontId="11" fillId="13" borderId="0" xfId="0" applyNumberFormat="1" applyFont="1" applyFill="1" applyAlignment="1">
      <alignment/>
    </xf>
    <xf numFmtId="209" fontId="11" fillId="13" borderId="0" xfId="0" applyNumberFormat="1" applyFont="1" applyFill="1" applyBorder="1" applyAlignment="1" applyProtection="1">
      <alignment/>
      <protection/>
    </xf>
    <xf numFmtId="164" fontId="1" fillId="13" borderId="0" xfId="0" applyNumberFormat="1" applyFont="1" applyFill="1" applyAlignment="1">
      <alignment/>
    </xf>
    <xf numFmtId="164" fontId="0" fillId="13" borderId="0" xfId="0" applyNumberFormat="1" applyFont="1" applyFill="1" applyAlignment="1">
      <alignment/>
    </xf>
    <xf numFmtId="3" fontId="1" fillId="13" borderId="0" xfId="0" applyNumberFormat="1" applyFont="1" applyFill="1" applyAlignment="1">
      <alignment/>
    </xf>
    <xf numFmtId="167" fontId="3" fillId="13" borderId="11" xfId="67" applyNumberFormat="1" applyFont="1" applyFill="1" applyBorder="1" applyAlignment="1">
      <alignment horizontal="center"/>
      <protection/>
    </xf>
    <xf numFmtId="164" fontId="11" fillId="1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67" fontId="3" fillId="0" borderId="0" xfId="67" applyNumberFormat="1" applyFont="1" applyFill="1" applyBorder="1" applyAlignment="1">
      <alignment horizontal="center"/>
      <protection/>
    </xf>
    <xf numFmtId="164" fontId="11" fillId="0" borderId="0" xfId="0" applyNumberFormat="1" applyFont="1" applyFill="1" applyAlignment="1">
      <alignment/>
    </xf>
    <xf numFmtId="170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3" fillId="0" borderId="0" xfId="67" applyNumberFormat="1" applyFont="1" applyFill="1" applyBorder="1" applyAlignment="1">
      <alignment horizontal="center"/>
      <protection/>
    </xf>
    <xf numFmtId="166" fontId="4" fillId="0" borderId="0" xfId="0" applyNumberFormat="1" applyFont="1" applyFill="1" applyAlignment="1">
      <alignment horizontal="right"/>
    </xf>
    <xf numFmtId="167" fontId="3" fillId="0" borderId="11" xfId="67" applyNumberFormat="1" applyFont="1" applyFill="1" applyBorder="1" applyAlignment="1">
      <alignment horizontal="center"/>
      <protection/>
    </xf>
    <xf numFmtId="164" fontId="11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70" fontId="0" fillId="0" borderId="11" xfId="0" applyNumberForma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164" fontId="5" fillId="0" borderId="0" xfId="62" applyNumberFormat="1" applyFont="1" applyFill="1" applyAlignment="1">
      <alignment horizontal="center" vertical="top"/>
      <protection/>
    </xf>
    <xf numFmtId="164" fontId="5" fillId="0" borderId="0" xfId="62" applyNumberFormat="1" applyFont="1" applyFill="1" applyBorder="1" applyAlignment="1">
      <alignment horizontal="center"/>
      <protection/>
    </xf>
    <xf numFmtId="3" fontId="4" fillId="0" borderId="0" xfId="63" applyNumberFormat="1" applyFont="1" applyFill="1" applyBorder="1" applyAlignment="1">
      <alignment/>
      <protection/>
    </xf>
    <xf numFmtId="166" fontId="4" fillId="32" borderId="11" xfId="0" applyNumberFormat="1" applyFont="1" applyFill="1" applyBorder="1" applyAlignment="1">
      <alignment horizontal="right"/>
    </xf>
    <xf numFmtId="170" fontId="0" fillId="13" borderId="11" xfId="0" applyNumberFormat="1" applyFill="1" applyBorder="1" applyAlignment="1">
      <alignment horizontal="right"/>
    </xf>
    <xf numFmtId="170" fontId="11" fillId="13" borderId="11" xfId="0" applyNumberFormat="1" applyFont="1" applyFill="1" applyBorder="1" applyAlignment="1">
      <alignment/>
    </xf>
    <xf numFmtId="209" fontId="11" fillId="13" borderId="11" xfId="0" applyNumberFormat="1" applyFont="1" applyFill="1" applyBorder="1" applyAlignment="1" applyProtection="1">
      <alignment/>
      <protection/>
    </xf>
    <xf numFmtId="0" fontId="0" fillId="13" borderId="0" xfId="0" applyFill="1" applyAlignment="1">
      <alignment/>
    </xf>
    <xf numFmtId="164" fontId="5" fillId="13" borderId="0" xfId="62" applyNumberFormat="1" applyFont="1" applyFill="1" applyAlignment="1">
      <alignment horizontal="center" vertical="top"/>
      <protection/>
    </xf>
    <xf numFmtId="3" fontId="4" fillId="13" borderId="0" xfId="63" applyNumberFormat="1" applyFont="1" applyFill="1" applyBorder="1" applyAlignment="1">
      <alignment/>
      <protection/>
    </xf>
    <xf numFmtId="164" fontId="2" fillId="13" borderId="0" xfId="63" applyNumberFormat="1" applyFont="1" applyFill="1" applyAlignment="1">
      <alignment horizontal="center" vertical="top"/>
      <protection/>
    </xf>
    <xf numFmtId="164" fontId="3" fillId="13" borderId="0" xfId="63" applyNumberFormat="1" applyFont="1" applyFill="1" applyAlignment="1">
      <alignment horizontal="center" vertical="top"/>
      <protection/>
    </xf>
    <xf numFmtId="164" fontId="3" fillId="13" borderId="0" xfId="63" applyNumberFormat="1" applyFont="1" applyFill="1" applyBorder="1" applyAlignment="1">
      <alignment horizontal="center" vertical="top"/>
      <protection/>
    </xf>
    <xf numFmtId="164" fontId="2" fillId="13" borderId="11" xfId="63" applyNumberFormat="1" applyFont="1" applyFill="1" applyBorder="1" applyAlignment="1">
      <alignment horizontal="center" vertical="top"/>
      <protection/>
    </xf>
    <xf numFmtId="0" fontId="4" fillId="13" borderId="0" xfId="63" applyFont="1" applyFill="1" applyAlignment="1">
      <alignment/>
      <protection/>
    </xf>
    <xf numFmtId="164" fontId="51" fillId="13" borderId="0" xfId="0" applyNumberFormat="1" applyFont="1" applyFill="1" applyAlignment="1">
      <alignment horizontal="center"/>
    </xf>
    <xf numFmtId="164" fontId="3" fillId="13" borderId="11" xfId="63" applyNumberFormat="1" applyFont="1" applyFill="1" applyBorder="1" applyAlignment="1">
      <alignment horizontal="center"/>
      <protection/>
    </xf>
    <xf numFmtId="3" fontId="4" fillId="13" borderId="11" xfId="63" applyNumberFormat="1" applyFont="1" applyFill="1" applyBorder="1" applyAlignment="1">
      <alignment horizontal="center" wrapText="1"/>
      <protection/>
    </xf>
    <xf numFmtId="3" fontId="4" fillId="13" borderId="0" xfId="0" applyNumberFormat="1" applyFont="1" applyFill="1" applyAlignment="1">
      <alignment horizontal="center"/>
    </xf>
    <xf numFmtId="167" fontId="3" fillId="13" borderId="11" xfId="63" applyNumberFormat="1" applyFont="1" applyFill="1" applyBorder="1" applyAlignment="1">
      <alignment horizontal="center"/>
      <protection/>
    </xf>
    <xf numFmtId="3" fontId="4" fillId="13" borderId="11" xfId="63" applyNumberFormat="1" applyFont="1" applyFill="1" applyBorder="1" applyAlignment="1">
      <alignment horizontal="right"/>
      <protection/>
    </xf>
    <xf numFmtId="167" fontId="3" fillId="13" borderId="0" xfId="63" applyNumberFormat="1" applyFont="1" applyFill="1" applyBorder="1" applyAlignment="1">
      <alignment horizontal="center"/>
      <protection/>
    </xf>
    <xf numFmtId="164" fontId="3" fillId="13" borderId="0" xfId="63" applyNumberFormat="1" applyFont="1" applyFill="1" applyBorder="1" applyAlignment="1">
      <alignment horizontal="center"/>
      <protection/>
    </xf>
    <xf numFmtId="3" fontId="4" fillId="13" borderId="0" xfId="63" applyNumberFormat="1" applyFont="1" applyFill="1" applyBorder="1" applyAlignment="1">
      <alignment horizontal="center"/>
      <protection/>
    </xf>
    <xf numFmtId="3" fontId="4" fillId="13" borderId="0" xfId="0" applyNumberFormat="1" applyFont="1" applyFill="1" applyBorder="1" applyAlignment="1">
      <alignment horizontal="center"/>
    </xf>
    <xf numFmtId="3" fontId="4" fillId="13" borderId="11" xfId="0" applyNumberFormat="1" applyFont="1" applyFill="1" applyBorder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4" fontId="5" fillId="13" borderId="0" xfId="0" applyNumberFormat="1" applyFont="1" applyFill="1" applyAlignment="1">
      <alignment horizontal="center"/>
    </xf>
    <xf numFmtId="3" fontId="10" fillId="13" borderId="0" xfId="0" applyNumberFormat="1" applyFont="1" applyFill="1" applyAlignment="1">
      <alignment horizontal="right"/>
    </xf>
    <xf numFmtId="167" fontId="5" fillId="13" borderId="0" xfId="0" applyNumberFormat="1" applyFont="1" applyFill="1" applyBorder="1" applyAlignment="1">
      <alignment horizontal="center"/>
    </xf>
    <xf numFmtId="164" fontId="5" fillId="13" borderId="0" xfId="0" applyNumberFormat="1" applyFont="1" applyFill="1" applyBorder="1" applyAlignment="1">
      <alignment horizontal="center"/>
    </xf>
    <xf numFmtId="3" fontId="10" fillId="13" borderId="0" xfId="0" applyNumberFormat="1" applyFont="1" applyFill="1" applyBorder="1" applyAlignment="1">
      <alignment horizontal="right"/>
    </xf>
    <xf numFmtId="167" fontId="5" fillId="13" borderId="11" xfId="0" applyNumberFormat="1" applyFont="1" applyFill="1" applyBorder="1" applyAlignment="1">
      <alignment horizontal="center"/>
    </xf>
    <xf numFmtId="164" fontId="5" fillId="13" borderId="11" xfId="0" applyNumberFormat="1" applyFont="1" applyFill="1" applyBorder="1" applyAlignment="1">
      <alignment horizontal="center"/>
    </xf>
    <xf numFmtId="3" fontId="10" fillId="13" borderId="11" xfId="0" applyNumberFormat="1" applyFont="1" applyFill="1" applyBorder="1" applyAlignment="1">
      <alignment horizontal="right"/>
    </xf>
    <xf numFmtId="167" fontId="3" fillId="13" borderId="0" xfId="0" applyNumberFormat="1" applyFont="1" applyFill="1" applyBorder="1" applyAlignment="1">
      <alignment horizontal="center"/>
    </xf>
    <xf numFmtId="167" fontId="3" fillId="13" borderId="11" xfId="0" applyNumberFormat="1" applyFont="1" applyFill="1" applyBorder="1" applyAlignment="1">
      <alignment horizontal="center"/>
    </xf>
    <xf numFmtId="0" fontId="3" fillId="13" borderId="0" xfId="63" applyFont="1" applyFill="1" applyAlignment="1">
      <alignment horizontal="center" wrapText="1"/>
      <protection/>
    </xf>
    <xf numFmtId="0" fontId="3" fillId="13" borderId="0" xfId="63" applyFont="1" applyFill="1" applyAlignment="1">
      <alignment wrapText="1"/>
      <protection/>
    </xf>
    <xf numFmtId="164" fontId="5" fillId="13" borderId="0" xfId="62" applyNumberFormat="1" applyFont="1" applyFill="1" applyAlignment="1" quotePrefix="1">
      <alignment horizontal="center"/>
      <protection/>
    </xf>
    <xf numFmtId="3" fontId="4" fillId="13" borderId="0" xfId="63" applyNumberFormat="1" applyFont="1" applyFill="1" applyAlignment="1" quotePrefix="1">
      <alignment horizontal="center"/>
      <protection/>
    </xf>
    <xf numFmtId="3" fontId="4" fillId="13" borderId="11" xfId="63" applyNumberFormat="1" applyFont="1" applyFill="1" applyBorder="1" applyAlignment="1">
      <alignment horizontal="center"/>
      <protection/>
    </xf>
    <xf numFmtId="164" fontId="3" fillId="0" borderId="11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wrapText="1"/>
      <protection/>
    </xf>
    <xf numFmtId="3" fontId="4" fillId="0" borderId="0" xfId="63" applyNumberFormat="1" applyFont="1" applyFill="1" applyAlignment="1">
      <alignment horizontal="center"/>
      <protection/>
    </xf>
    <xf numFmtId="3" fontId="4" fillId="13" borderId="0" xfId="63" applyNumberFormat="1" applyFont="1" applyFill="1" applyAlignment="1">
      <alignment horizontal="center"/>
      <protection/>
    </xf>
    <xf numFmtId="0" fontId="0" fillId="13" borderId="0" xfId="0" applyFill="1" applyAlignment="1">
      <alignment horizontal="center"/>
    </xf>
    <xf numFmtId="167" fontId="2" fillId="13" borderId="11" xfId="63" applyNumberFormat="1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49" fillId="13" borderId="0" xfId="0" applyFont="1" applyFill="1" applyAlignment="1">
      <alignment/>
    </xf>
    <xf numFmtId="0" fontId="3" fillId="0" borderId="0" xfId="63" applyFont="1" applyFill="1">
      <alignment/>
      <protection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63" applyFont="1" applyFill="1" applyAlignment="1">
      <alignment/>
      <protection/>
    </xf>
    <xf numFmtId="0" fontId="42" fillId="0" borderId="0" xfId="55" applyAlignment="1">
      <alignment/>
    </xf>
    <xf numFmtId="0" fontId="2" fillId="13" borderId="10" xfId="63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horizontal="center" wrapText="1"/>
      <protection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63" applyFont="1" applyBorder="1" applyAlignment="1">
      <alignment horizont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 5" xfId="65"/>
    <cellStyle name="Normal_Annual" xfId="66"/>
    <cellStyle name="Normal_Sheet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Title" xfId="74"/>
    <cellStyle name="Total" xfId="75"/>
    <cellStyle name="Warning Text" xfId="76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4.25"/>
  <cols>
    <col min="1" max="1" width="41.125" style="0" customWidth="1"/>
    <col min="2" max="2" width="26.25390625" style="0" hidden="1" customWidth="1"/>
    <col min="3" max="3" width="13.375" style="0" customWidth="1"/>
    <col min="6" max="6" width="1.37890625" style="0" customWidth="1"/>
    <col min="10" max="10" width="1.12109375" style="0" customWidth="1"/>
    <col min="14" max="14" width="1.4921875" style="0" customWidth="1"/>
    <col min="18" max="18" width="1.00390625" style="0" customWidth="1"/>
    <col min="22" max="22" width="1.37890625" style="0" customWidth="1"/>
    <col min="25" max="25" width="9.125" style="0" customWidth="1"/>
    <col min="26" max="26" width="0.875" style="0" customWidth="1"/>
    <col min="30" max="30" width="0.875" style="0" customWidth="1"/>
    <col min="32" max="32" width="8.625" style="13" hidden="1" customWidth="1"/>
    <col min="33" max="33" width="9.00390625" style="0" customWidth="1"/>
    <col min="34" max="42" width="8.625" style="13" hidden="1" customWidth="1"/>
    <col min="43" max="43" width="12.625" style="0" customWidth="1"/>
    <col min="44" max="44" width="0.875" style="0" customWidth="1"/>
    <col min="46" max="46" width="8.625" style="13" hidden="1" customWidth="1"/>
    <col min="47" max="47" width="9.00390625" style="0" customWidth="1"/>
    <col min="48" max="56" width="8.625" style="13" hidden="1" customWidth="1"/>
    <col min="57" max="57" width="12.625" style="0" customWidth="1"/>
    <col min="58" max="58" width="0.875" style="0" customWidth="1"/>
    <col min="59" max="59" width="9.00390625" style="147" customWidth="1"/>
    <col min="60" max="60" width="8.625" style="242" hidden="1" customWidth="1"/>
    <col min="61" max="61" width="9.00390625" style="147" customWidth="1"/>
    <col min="62" max="70" width="8.625" style="242" hidden="1" customWidth="1"/>
    <col min="71" max="71" width="12.625" style="147" customWidth="1"/>
    <col min="72" max="72" width="0.875" style="0" customWidth="1"/>
    <col min="74" max="74" width="8.625" style="13" hidden="1" customWidth="1"/>
    <col min="75" max="75" width="9.00390625" style="0" customWidth="1"/>
    <col min="76" max="84" width="8.625" style="13" hidden="1" customWidth="1"/>
    <col min="85" max="85" width="12.375" style="0" bestFit="1" customWidth="1"/>
  </cols>
  <sheetData>
    <row r="1" spans="1:84" s="19" customFormat="1" ht="13.5">
      <c r="A1" s="247" t="s">
        <v>118</v>
      </c>
      <c r="C1" s="16"/>
      <c r="D1" s="17"/>
      <c r="E1" s="18"/>
      <c r="F1" s="18"/>
      <c r="G1" s="16"/>
      <c r="H1" s="17"/>
      <c r="I1" s="18"/>
      <c r="J1" s="18"/>
      <c r="K1" s="16"/>
      <c r="L1" s="17"/>
      <c r="M1" s="18"/>
      <c r="N1" s="16"/>
      <c r="O1" s="17"/>
      <c r="P1" s="18"/>
      <c r="Q1" s="18"/>
      <c r="R1" s="16"/>
      <c r="S1" s="17"/>
      <c r="T1" s="18"/>
      <c r="U1" s="71"/>
      <c r="V1" s="16"/>
      <c r="W1" s="17"/>
      <c r="X1" s="18"/>
      <c r="Y1" s="18"/>
      <c r="Z1" s="16"/>
      <c r="AA1" s="17"/>
      <c r="AB1" s="18"/>
      <c r="AC1" s="18"/>
      <c r="AD1" s="16"/>
      <c r="AE1" s="13"/>
      <c r="AF1" s="17"/>
      <c r="AG1" s="13"/>
      <c r="AH1" s="13"/>
      <c r="AI1" s="13"/>
      <c r="AJ1" s="13"/>
      <c r="AK1" s="13"/>
      <c r="AL1" s="13"/>
      <c r="AM1" s="13"/>
      <c r="AN1" s="13"/>
      <c r="AO1" s="13"/>
      <c r="AP1" s="18"/>
      <c r="AQ1" s="18"/>
      <c r="AR1" s="16"/>
      <c r="AS1" s="13"/>
      <c r="AT1" s="17"/>
      <c r="AU1" s="13"/>
      <c r="AV1" s="13"/>
      <c r="AW1" s="13"/>
      <c r="AX1" s="13"/>
      <c r="AY1" s="13"/>
      <c r="AZ1" s="13"/>
      <c r="BA1" s="13"/>
      <c r="BB1" s="13"/>
      <c r="BC1" s="13"/>
      <c r="BD1" s="18"/>
      <c r="BE1" s="18"/>
      <c r="BF1" s="72"/>
      <c r="BG1" s="242"/>
      <c r="BH1" s="157"/>
      <c r="BI1" s="242"/>
      <c r="BJ1" s="242"/>
      <c r="BK1" s="242"/>
      <c r="BL1" s="242"/>
      <c r="BM1" s="242"/>
      <c r="BN1" s="242"/>
      <c r="BO1" s="242"/>
      <c r="BP1" s="242"/>
      <c r="BQ1" s="242"/>
      <c r="BR1" s="71"/>
      <c r="BS1" s="18"/>
      <c r="BT1" s="16"/>
      <c r="BU1" s="13"/>
      <c r="BV1" s="17"/>
      <c r="BW1" s="13"/>
      <c r="BX1" s="13"/>
      <c r="BY1" s="13"/>
      <c r="BZ1" s="13"/>
      <c r="CA1" s="13"/>
      <c r="CB1" s="13"/>
      <c r="CC1" s="13"/>
      <c r="CD1" s="13"/>
      <c r="CE1" s="13"/>
      <c r="CF1" s="18"/>
    </row>
    <row r="2" spans="1:84" s="19" customFormat="1" ht="12.75">
      <c r="A2" s="20" t="s">
        <v>78</v>
      </c>
      <c r="B2" s="20"/>
      <c r="C2" s="21"/>
      <c r="D2" s="21"/>
      <c r="E2" s="22"/>
      <c r="F2" s="22"/>
      <c r="G2" s="21"/>
      <c r="H2" s="21"/>
      <c r="I2" s="22"/>
      <c r="J2" s="22"/>
      <c r="K2" s="21"/>
      <c r="L2" s="21"/>
      <c r="M2" s="22"/>
      <c r="N2" s="22"/>
      <c r="O2" s="21"/>
      <c r="P2" s="21"/>
      <c r="Q2" s="22"/>
      <c r="R2" s="22"/>
      <c r="S2" s="16"/>
      <c r="T2" s="17"/>
      <c r="U2" s="18"/>
      <c r="V2" s="22"/>
      <c r="W2" s="16"/>
      <c r="X2" s="17"/>
      <c r="Y2" s="18"/>
      <c r="AF2" s="13"/>
      <c r="AH2" s="13"/>
      <c r="AI2" s="13"/>
      <c r="AJ2" s="13"/>
      <c r="AK2" s="13"/>
      <c r="AL2" s="13"/>
      <c r="AM2" s="13"/>
      <c r="AN2" s="13"/>
      <c r="AO2" s="13"/>
      <c r="AP2" s="13"/>
      <c r="AT2" s="13"/>
      <c r="AV2" s="13"/>
      <c r="AW2" s="13"/>
      <c r="AX2" s="13"/>
      <c r="AY2" s="13"/>
      <c r="AZ2" s="13"/>
      <c r="BA2" s="13"/>
      <c r="BB2" s="13"/>
      <c r="BC2" s="13"/>
      <c r="BD2" s="13"/>
      <c r="BG2" s="241"/>
      <c r="BH2" s="242"/>
      <c r="BI2" s="241"/>
      <c r="BJ2" s="242"/>
      <c r="BK2" s="242"/>
      <c r="BL2" s="242"/>
      <c r="BM2" s="242"/>
      <c r="BN2" s="242"/>
      <c r="BO2" s="242"/>
      <c r="BP2" s="242"/>
      <c r="BQ2" s="242"/>
      <c r="BR2" s="242"/>
      <c r="BS2" s="241"/>
      <c r="BV2" s="13"/>
      <c r="BX2" s="13"/>
      <c r="BY2" s="13"/>
      <c r="BZ2" s="13"/>
      <c r="CA2" s="13"/>
      <c r="CB2" s="13"/>
      <c r="CC2" s="13"/>
      <c r="CD2" s="13"/>
      <c r="CE2" s="13"/>
      <c r="CF2" s="13"/>
    </row>
    <row r="3" spans="1:84" s="19" customFormat="1" ht="12.75">
      <c r="A3" s="14"/>
      <c r="B3" s="14"/>
      <c r="C3" s="15"/>
      <c r="D3" s="15"/>
      <c r="E3" s="14"/>
      <c r="F3" s="14"/>
      <c r="G3" s="15"/>
      <c r="H3" s="15"/>
      <c r="I3" s="14"/>
      <c r="J3" s="14"/>
      <c r="K3" s="15"/>
      <c r="L3" s="15"/>
      <c r="M3" s="14"/>
      <c r="N3" s="14"/>
      <c r="O3" s="15"/>
      <c r="P3" s="15"/>
      <c r="Q3" s="14"/>
      <c r="R3" s="14"/>
      <c r="S3" s="16"/>
      <c r="T3" s="17"/>
      <c r="U3" s="18"/>
      <c r="V3" s="14"/>
      <c r="W3" s="16"/>
      <c r="X3" s="17"/>
      <c r="Y3" s="18"/>
      <c r="AF3" s="13"/>
      <c r="AH3" s="13"/>
      <c r="AI3" s="13"/>
      <c r="AJ3" s="13"/>
      <c r="AK3" s="13"/>
      <c r="AL3" s="13"/>
      <c r="AM3" s="13"/>
      <c r="AN3" s="13"/>
      <c r="AO3" s="13"/>
      <c r="AP3" s="13"/>
      <c r="AT3" s="13"/>
      <c r="AV3" s="13"/>
      <c r="AW3" s="13"/>
      <c r="AX3" s="13"/>
      <c r="AY3" s="13"/>
      <c r="AZ3" s="13"/>
      <c r="BA3" s="13"/>
      <c r="BB3" s="13"/>
      <c r="BC3" s="13"/>
      <c r="BD3" s="13"/>
      <c r="BG3" s="241"/>
      <c r="BH3" s="242"/>
      <c r="BI3" s="241"/>
      <c r="BJ3" s="242"/>
      <c r="BK3" s="242"/>
      <c r="BL3" s="242"/>
      <c r="BM3" s="242"/>
      <c r="BN3" s="242"/>
      <c r="BO3" s="242"/>
      <c r="BP3" s="242"/>
      <c r="BQ3" s="242"/>
      <c r="BR3" s="242"/>
      <c r="BS3" s="241"/>
      <c r="BV3" s="13"/>
      <c r="BX3" s="13"/>
      <c r="BY3" s="13"/>
      <c r="BZ3" s="13"/>
      <c r="CA3" s="13"/>
      <c r="CB3" s="13"/>
      <c r="CC3" s="13"/>
      <c r="CD3" s="13"/>
      <c r="CE3" s="13"/>
      <c r="CF3" s="13"/>
    </row>
    <row r="4" spans="1:85" s="19" customFormat="1" ht="12.75" customHeight="1">
      <c r="A4" s="23"/>
      <c r="B4" s="23"/>
      <c r="C4" s="248" t="s">
        <v>14</v>
      </c>
      <c r="D4" s="248"/>
      <c r="E4" s="248"/>
      <c r="F4" s="24"/>
      <c r="G4" s="249" t="s">
        <v>15</v>
      </c>
      <c r="H4" s="249"/>
      <c r="I4" s="249"/>
      <c r="J4" s="24"/>
      <c r="K4" s="248" t="s">
        <v>16</v>
      </c>
      <c r="L4" s="248"/>
      <c r="M4" s="248"/>
      <c r="N4" s="24"/>
      <c r="O4" s="249" t="s">
        <v>17</v>
      </c>
      <c r="P4" s="249"/>
      <c r="Q4" s="249"/>
      <c r="R4" s="24"/>
      <c r="S4" s="248" t="s">
        <v>18</v>
      </c>
      <c r="T4" s="248"/>
      <c r="U4" s="248"/>
      <c r="V4" s="24"/>
      <c r="W4" s="249" t="s">
        <v>0</v>
      </c>
      <c r="X4" s="249"/>
      <c r="Y4" s="249"/>
      <c r="Z4" s="24"/>
      <c r="AA4" s="248" t="s">
        <v>92</v>
      </c>
      <c r="AB4" s="248"/>
      <c r="AC4" s="248"/>
      <c r="AD4" s="24"/>
      <c r="AE4" s="251" t="s">
        <v>111</v>
      </c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4"/>
      <c r="AS4" s="252" t="s">
        <v>115</v>
      </c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4"/>
      <c r="BG4" s="251" t="s">
        <v>116</v>
      </c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4"/>
      <c r="BU4" s="250" t="s">
        <v>117</v>
      </c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</row>
    <row r="5" spans="1:85" s="19" customFormat="1" ht="37.5">
      <c r="A5" s="25"/>
      <c r="B5" s="135" t="s">
        <v>93</v>
      </c>
      <c r="C5" s="206" t="s">
        <v>1</v>
      </c>
      <c r="D5" s="108" t="s">
        <v>2</v>
      </c>
      <c r="E5" s="109" t="s">
        <v>3</v>
      </c>
      <c r="F5" s="29"/>
      <c r="G5" s="232" t="s">
        <v>1</v>
      </c>
      <c r="H5" s="156" t="s">
        <v>2</v>
      </c>
      <c r="I5" s="106" t="s">
        <v>3</v>
      </c>
      <c r="J5" s="29"/>
      <c r="K5" s="163" t="s">
        <v>19</v>
      </c>
      <c r="L5" s="108" t="s">
        <v>2</v>
      </c>
      <c r="M5" s="109" t="s">
        <v>3</v>
      </c>
      <c r="N5" s="29"/>
      <c r="O5" s="232" t="s">
        <v>1</v>
      </c>
      <c r="P5" s="156" t="s">
        <v>2</v>
      </c>
      <c r="Q5" s="106" t="s">
        <v>3</v>
      </c>
      <c r="R5" s="29"/>
      <c r="S5" s="163" t="s">
        <v>19</v>
      </c>
      <c r="T5" s="108" t="s">
        <v>2</v>
      </c>
      <c r="U5" s="109" t="s">
        <v>3</v>
      </c>
      <c r="V5" s="29"/>
      <c r="W5" s="30" t="s">
        <v>19</v>
      </c>
      <c r="X5" s="156" t="s">
        <v>2</v>
      </c>
      <c r="Y5" s="106" t="s">
        <v>3</v>
      </c>
      <c r="Z5" s="29"/>
      <c r="AA5" s="163" t="s">
        <v>19</v>
      </c>
      <c r="AB5" s="108" t="s">
        <v>2</v>
      </c>
      <c r="AC5" s="109" t="s">
        <v>3</v>
      </c>
      <c r="AD5" s="29"/>
      <c r="AE5" s="30" t="s">
        <v>19</v>
      </c>
      <c r="AF5" s="175" t="s">
        <v>95</v>
      </c>
      <c r="AG5" s="156" t="s">
        <v>2</v>
      </c>
      <c r="AH5" s="175" t="s">
        <v>96</v>
      </c>
      <c r="AI5" s="175" t="s">
        <v>97</v>
      </c>
      <c r="AJ5" s="175" t="s">
        <v>98</v>
      </c>
      <c r="AK5" s="175" t="s">
        <v>99</v>
      </c>
      <c r="AL5" s="175" t="s">
        <v>100</v>
      </c>
      <c r="AM5" s="175" t="s">
        <v>101</v>
      </c>
      <c r="AN5" s="175" t="s">
        <v>102</v>
      </c>
      <c r="AO5" s="175" t="s">
        <v>103</v>
      </c>
      <c r="AP5" s="175" t="s">
        <v>104</v>
      </c>
      <c r="AQ5" s="106" t="s">
        <v>3</v>
      </c>
      <c r="AR5" s="29"/>
      <c r="AS5" s="163" t="s">
        <v>19</v>
      </c>
      <c r="AT5" s="117" t="s">
        <v>95</v>
      </c>
      <c r="AU5" s="108" t="s">
        <v>2</v>
      </c>
      <c r="AV5" s="117" t="s">
        <v>96</v>
      </c>
      <c r="AW5" s="117" t="s">
        <v>97</v>
      </c>
      <c r="AX5" s="117" t="s">
        <v>98</v>
      </c>
      <c r="AY5" s="117" t="s">
        <v>99</v>
      </c>
      <c r="AZ5" s="117" t="s">
        <v>100</v>
      </c>
      <c r="BA5" s="117" t="s">
        <v>101</v>
      </c>
      <c r="BB5" s="117" t="s">
        <v>102</v>
      </c>
      <c r="BC5" s="117" t="s">
        <v>103</v>
      </c>
      <c r="BD5" s="117" t="s">
        <v>104</v>
      </c>
      <c r="BE5" s="109" t="s">
        <v>3</v>
      </c>
      <c r="BF5" s="29"/>
      <c r="BG5" s="30" t="s">
        <v>19</v>
      </c>
      <c r="BH5" s="175" t="s">
        <v>95</v>
      </c>
      <c r="BI5" s="156" t="s">
        <v>2</v>
      </c>
      <c r="BJ5" s="175" t="s">
        <v>96</v>
      </c>
      <c r="BK5" s="175" t="s">
        <v>97</v>
      </c>
      <c r="BL5" s="175" t="s">
        <v>98</v>
      </c>
      <c r="BM5" s="175" t="s">
        <v>99</v>
      </c>
      <c r="BN5" s="175" t="s">
        <v>100</v>
      </c>
      <c r="BO5" s="175" t="s">
        <v>101</v>
      </c>
      <c r="BP5" s="175" t="s">
        <v>102</v>
      </c>
      <c r="BQ5" s="175" t="s">
        <v>103</v>
      </c>
      <c r="BR5" s="175" t="s">
        <v>104</v>
      </c>
      <c r="BS5" s="106" t="s">
        <v>3</v>
      </c>
      <c r="BT5" s="29"/>
      <c r="BU5" s="86" t="s">
        <v>19</v>
      </c>
      <c r="BV5" s="136" t="s">
        <v>95</v>
      </c>
      <c r="BW5" s="87" t="s">
        <v>2</v>
      </c>
      <c r="BX5" s="136" t="s">
        <v>96</v>
      </c>
      <c r="BY5" s="136" t="s">
        <v>97</v>
      </c>
      <c r="BZ5" s="136" t="s">
        <v>98</v>
      </c>
      <c r="CA5" s="136" t="s">
        <v>99</v>
      </c>
      <c r="CB5" s="136" t="s">
        <v>100</v>
      </c>
      <c r="CC5" s="136" t="s">
        <v>101</v>
      </c>
      <c r="CD5" s="136" t="s">
        <v>102</v>
      </c>
      <c r="CE5" s="136" t="s">
        <v>103</v>
      </c>
      <c r="CF5" s="136" t="s">
        <v>104</v>
      </c>
      <c r="CG5" s="88" t="s">
        <v>3</v>
      </c>
    </row>
    <row r="6" spans="1:85" s="19" customFormat="1" ht="12.75">
      <c r="A6" s="14"/>
      <c r="B6" s="14"/>
      <c r="C6" s="227"/>
      <c r="D6" s="227"/>
      <c r="E6" s="228"/>
      <c r="F6" s="14"/>
      <c r="G6" s="233"/>
      <c r="H6" s="233"/>
      <c r="I6" s="234"/>
      <c r="J6" s="14"/>
      <c r="K6" s="227"/>
      <c r="L6" s="227"/>
      <c r="M6" s="228"/>
      <c r="N6" s="14"/>
      <c r="O6" s="233"/>
      <c r="P6" s="233"/>
      <c r="Q6" s="234"/>
      <c r="R6" s="14"/>
      <c r="S6" s="110"/>
      <c r="T6" s="111"/>
      <c r="U6" s="112"/>
      <c r="V6" s="14"/>
      <c r="W6" s="72"/>
      <c r="X6" s="157"/>
      <c r="Y6" s="71"/>
      <c r="Z6" s="14"/>
      <c r="AA6" s="110"/>
      <c r="AB6" s="111"/>
      <c r="AC6" s="112"/>
      <c r="AD6" s="14"/>
      <c r="AE6" s="72"/>
      <c r="AF6" s="177"/>
      <c r="AG6" s="157"/>
      <c r="AH6" s="177"/>
      <c r="AI6" s="177"/>
      <c r="AJ6" s="177"/>
      <c r="AK6" s="177"/>
      <c r="AL6" s="177"/>
      <c r="AM6" s="177"/>
      <c r="AN6" s="177"/>
      <c r="AO6" s="177"/>
      <c r="AP6" s="177"/>
      <c r="AQ6" s="71"/>
      <c r="AR6" s="14"/>
      <c r="AS6" s="110"/>
      <c r="AT6" s="164"/>
      <c r="AU6" s="111"/>
      <c r="AV6" s="164"/>
      <c r="AW6" s="164"/>
      <c r="AX6" s="164"/>
      <c r="AY6" s="164"/>
      <c r="AZ6" s="164"/>
      <c r="BA6" s="164"/>
      <c r="BB6" s="164"/>
      <c r="BC6" s="164"/>
      <c r="BD6" s="164"/>
      <c r="BE6" s="112"/>
      <c r="BF6" s="14"/>
      <c r="BG6" s="72"/>
      <c r="BH6" s="177"/>
      <c r="BI6" s="157"/>
      <c r="BJ6" s="177"/>
      <c r="BK6" s="177"/>
      <c r="BL6" s="177"/>
      <c r="BM6" s="177"/>
      <c r="BN6" s="177"/>
      <c r="BO6" s="177"/>
      <c r="BP6" s="177"/>
      <c r="BQ6" s="177"/>
      <c r="BR6" s="177"/>
      <c r="BS6" s="71"/>
      <c r="BT6" s="14"/>
      <c r="BU6" s="89"/>
      <c r="BV6" s="137"/>
      <c r="BW6" s="90"/>
      <c r="BX6" s="137"/>
      <c r="BY6" s="137"/>
      <c r="BZ6" s="137"/>
      <c r="CA6" s="137"/>
      <c r="CB6" s="137"/>
      <c r="CC6" s="137"/>
      <c r="CD6" s="137"/>
      <c r="CE6" s="137"/>
      <c r="CF6" s="137"/>
      <c r="CG6" s="91"/>
    </row>
    <row r="7" spans="1:85" s="19" customFormat="1" ht="25.5">
      <c r="A7" s="34" t="s">
        <v>76</v>
      </c>
      <c r="B7" s="34" t="s">
        <v>94</v>
      </c>
      <c r="C7" s="110" t="s">
        <v>20</v>
      </c>
      <c r="D7" s="229" t="s">
        <v>21</v>
      </c>
      <c r="E7" s="230" t="s">
        <v>21</v>
      </c>
      <c r="F7" s="32"/>
      <c r="G7" s="72" t="s">
        <v>20</v>
      </c>
      <c r="H7" s="72" t="s">
        <v>21</v>
      </c>
      <c r="I7" s="235" t="s">
        <v>21</v>
      </c>
      <c r="J7" s="32"/>
      <c r="K7" s="110" t="s">
        <v>20</v>
      </c>
      <c r="L7" s="113" t="s">
        <v>21</v>
      </c>
      <c r="M7" s="236" t="s">
        <v>21</v>
      </c>
      <c r="N7" s="55"/>
      <c r="O7" s="72">
        <v>5.09211614709918</v>
      </c>
      <c r="P7" s="72">
        <v>0.44062273647905714</v>
      </c>
      <c r="Q7" s="71">
        <v>10752</v>
      </c>
      <c r="R7" s="32"/>
      <c r="S7" s="110">
        <v>4.640782211707954</v>
      </c>
      <c r="T7" s="110">
        <v>0.8191040922022177</v>
      </c>
      <c r="U7" s="112">
        <v>6097</v>
      </c>
      <c r="V7" s="32"/>
      <c r="W7" s="72">
        <v>5.00705933076588</v>
      </c>
      <c r="X7" s="73">
        <v>0.4275937318138814</v>
      </c>
      <c r="Y7" s="71">
        <v>14102</v>
      </c>
      <c r="Z7" s="32"/>
      <c r="AA7" s="110">
        <v>4.50242294207053</v>
      </c>
      <c r="AB7" s="113">
        <v>0.5134874821404387</v>
      </c>
      <c r="AC7" s="112">
        <v>9188</v>
      </c>
      <c r="AD7" s="32"/>
      <c r="AE7" s="178">
        <v>4.703357876181762</v>
      </c>
      <c r="AF7" s="179" t="s">
        <v>112</v>
      </c>
      <c r="AG7" s="73">
        <v>0.5530048761228846</v>
      </c>
      <c r="AH7" s="180">
        <v>1.3218782813818162</v>
      </c>
      <c r="AI7" s="139">
        <v>0.04703357876181762</v>
      </c>
      <c r="AJ7" s="139">
        <v>0.2117107017386545</v>
      </c>
      <c r="AK7" s="142">
        <v>0.0021344667925696074</v>
      </c>
      <c r="AL7" s="142">
        <v>0.00282150529542847</v>
      </c>
      <c r="AM7" s="142">
        <v>0.005530048761228846</v>
      </c>
      <c r="AN7" s="142">
        <v>0.05256362752304647</v>
      </c>
      <c r="AO7" s="142">
        <v>0.041503530000588776</v>
      </c>
      <c r="AP7" s="179">
        <v>0.0055300487612288465</v>
      </c>
      <c r="AQ7" s="71">
        <v>9838</v>
      </c>
      <c r="AR7" s="32"/>
      <c r="AS7" s="165">
        <v>4.13100365964382</v>
      </c>
      <c r="AT7" s="166" t="s">
        <v>113</v>
      </c>
      <c r="AU7" s="113">
        <v>0.48651781610407757</v>
      </c>
      <c r="AV7" s="167">
        <v>1.2692840683808118</v>
      </c>
      <c r="AW7" s="168">
        <v>0.0413100365964382</v>
      </c>
      <c r="AX7" s="168">
        <v>0.19900632520811778</v>
      </c>
      <c r="AY7" s="169">
        <v>0.001955653135444706</v>
      </c>
      <c r="AZ7" s="169">
        <v>0.002482279368098947</v>
      </c>
      <c r="BA7" s="169">
        <v>0.004865178161040779</v>
      </c>
      <c r="BB7" s="169">
        <v>0.046175214757478975</v>
      </c>
      <c r="BC7" s="169">
        <v>0.03644485843539742</v>
      </c>
      <c r="BD7" s="166">
        <v>0.004865178161040776</v>
      </c>
      <c r="BE7" s="112">
        <v>10355</v>
      </c>
      <c r="BF7" s="32"/>
      <c r="BG7" s="178">
        <v>3.6620563110227904</v>
      </c>
      <c r="BH7" s="179" t="s">
        <v>113</v>
      </c>
      <c r="BI7" s="73">
        <v>0.5271607679776844</v>
      </c>
      <c r="BJ7" s="180">
        <v>1.418806571533477</v>
      </c>
      <c r="BK7" s="139">
        <v>0.036620563110227905</v>
      </c>
      <c r="BL7" s="139">
        <v>0.18782837237147565</v>
      </c>
      <c r="BM7" s="142">
        <v>0.0018957095574645324</v>
      </c>
      <c r="BN7" s="142">
        <v>0.002689645177849498</v>
      </c>
      <c r="BO7" s="142">
        <v>0.0052716076797768435</v>
      </c>
      <c r="BP7" s="142">
        <v>0.04189217079000475</v>
      </c>
      <c r="BQ7" s="142">
        <v>0.03134895543045106</v>
      </c>
      <c r="BR7" s="179">
        <v>0.0052716076797768435</v>
      </c>
      <c r="BS7" s="71">
        <v>9817</v>
      </c>
      <c r="BT7" s="32"/>
      <c r="BU7" s="148">
        <v>4.286126871558141</v>
      </c>
      <c r="BV7" s="138" t="s">
        <v>113</v>
      </c>
      <c r="BW7" s="92">
        <v>0.5429975190292424</v>
      </c>
      <c r="BX7" s="143">
        <v>1.380959080043115</v>
      </c>
      <c r="BY7" s="139">
        <v>0.04286126871558141</v>
      </c>
      <c r="BZ7" s="140">
        <v>0.2025442676544368</v>
      </c>
      <c r="CA7" s="141">
        <v>0.002006175601356493</v>
      </c>
      <c r="CB7" s="141">
        <v>0.002770446412854206</v>
      </c>
      <c r="CC7" s="141">
        <v>0.005429975190292428</v>
      </c>
      <c r="CD7" s="142">
        <v>0.04829124390587383</v>
      </c>
      <c r="CE7" s="142">
        <v>0.03743129352528898</v>
      </c>
      <c r="CF7" s="138">
        <v>0.005429975190292424</v>
      </c>
      <c r="CG7" s="91">
        <v>10193</v>
      </c>
    </row>
    <row r="8" spans="1:85" ht="13.5">
      <c r="A8" s="34"/>
      <c r="B8" s="34"/>
      <c r="C8" s="197"/>
      <c r="D8" s="197"/>
      <c r="E8" s="197"/>
      <c r="G8" s="72"/>
      <c r="H8" s="72"/>
      <c r="I8" s="235"/>
      <c r="K8" s="197"/>
      <c r="L8" s="197"/>
      <c r="M8" s="237"/>
      <c r="O8" s="72"/>
      <c r="P8" s="72"/>
      <c r="Q8" s="71"/>
      <c r="S8" s="240"/>
      <c r="T8" s="197"/>
      <c r="U8" s="197"/>
      <c r="W8" s="239"/>
      <c r="X8" s="147"/>
      <c r="Y8" s="147"/>
      <c r="AA8" s="170"/>
      <c r="AB8" s="171"/>
      <c r="AC8" s="172"/>
      <c r="AE8" s="158"/>
      <c r="AF8" s="179"/>
      <c r="AG8" s="159"/>
      <c r="AH8" s="180"/>
      <c r="AI8" s="139"/>
      <c r="AJ8" s="139"/>
      <c r="AK8" s="142"/>
      <c r="AL8" s="142"/>
      <c r="AM8" s="142"/>
      <c r="AN8" s="142"/>
      <c r="AO8" s="142"/>
      <c r="AP8" s="179"/>
      <c r="AQ8" s="160"/>
      <c r="AS8" s="170"/>
      <c r="AT8" s="166"/>
      <c r="AU8" s="171"/>
      <c r="AV8" s="167"/>
      <c r="AW8" s="168"/>
      <c r="AX8" s="168"/>
      <c r="AY8" s="169"/>
      <c r="AZ8" s="169"/>
      <c r="BA8" s="169"/>
      <c r="BB8" s="169"/>
      <c r="BC8" s="169"/>
      <c r="BD8" s="166"/>
      <c r="BE8" s="172"/>
      <c r="BG8" s="158"/>
      <c r="BH8" s="179"/>
      <c r="BI8" s="159"/>
      <c r="BJ8" s="180"/>
      <c r="BK8" s="139"/>
      <c r="BL8" s="139"/>
      <c r="BM8" s="142"/>
      <c r="BN8" s="142"/>
      <c r="BO8" s="142"/>
      <c r="BP8" s="142"/>
      <c r="BQ8" s="142"/>
      <c r="BR8" s="179"/>
      <c r="BS8" s="160"/>
      <c r="BU8" s="93"/>
      <c r="BV8" s="138"/>
      <c r="BW8" s="99"/>
      <c r="BX8" s="143"/>
      <c r="BY8" s="139"/>
      <c r="BZ8" s="140"/>
      <c r="CA8" s="141"/>
      <c r="CB8" s="141"/>
      <c r="CC8" s="141"/>
      <c r="CD8" s="142"/>
      <c r="CE8" s="142"/>
      <c r="CF8" s="138"/>
      <c r="CG8" s="100"/>
    </row>
    <row r="9" spans="1:85" ht="25.5">
      <c r="A9" s="53" t="s">
        <v>13</v>
      </c>
      <c r="B9" s="34" t="s">
        <v>94</v>
      </c>
      <c r="C9" s="209">
        <v>5.921645783105862</v>
      </c>
      <c r="D9" s="206">
        <v>0.3378899686458414</v>
      </c>
      <c r="E9" s="231">
        <v>28117</v>
      </c>
      <c r="F9" s="54"/>
      <c r="G9" s="161">
        <v>5.030671342528143</v>
      </c>
      <c r="H9" s="232">
        <v>0.36449998367038194</v>
      </c>
      <c r="I9" s="75">
        <v>24174</v>
      </c>
      <c r="J9" s="54"/>
      <c r="K9" s="238">
        <v>4.943171082475471</v>
      </c>
      <c r="L9" s="206">
        <v>0.32124339372160016</v>
      </c>
      <c r="M9" s="210">
        <v>25720</v>
      </c>
      <c r="N9" s="54"/>
      <c r="O9" s="161">
        <v>4.017391660733468</v>
      </c>
      <c r="P9" s="232">
        <v>0.39358176459414707</v>
      </c>
      <c r="Q9" s="77">
        <v>14452</v>
      </c>
      <c r="R9" s="54"/>
      <c r="S9" s="133">
        <v>3.7717332261233514</v>
      </c>
      <c r="T9" s="206">
        <v>0.741795129195161</v>
      </c>
      <c r="U9" s="109">
        <v>6097</v>
      </c>
      <c r="V9" s="54"/>
      <c r="W9" s="161">
        <v>4.02110305352677</v>
      </c>
      <c r="X9" s="162">
        <v>0.3851720581354532</v>
      </c>
      <c r="Y9" s="106">
        <v>14102</v>
      </c>
      <c r="Z9" s="54"/>
      <c r="AA9" s="133">
        <v>3.555344170147828</v>
      </c>
      <c r="AB9" s="115">
        <v>0.4585539596533059</v>
      </c>
      <c r="AC9" s="109">
        <v>9188</v>
      </c>
      <c r="AD9" s="54"/>
      <c r="AE9" s="184">
        <v>3.6627342815435426</v>
      </c>
      <c r="AF9" s="185" t="s">
        <v>113</v>
      </c>
      <c r="AG9" s="162">
        <v>0.49066605467200997</v>
      </c>
      <c r="AH9" s="180">
        <v>1.3218782813818162</v>
      </c>
      <c r="AI9" s="139">
        <v>0.03662734281543543</v>
      </c>
      <c r="AJ9" s="139">
        <v>0.18784509728421447</v>
      </c>
      <c r="AK9" s="142">
        <v>0.0018938538250896418</v>
      </c>
      <c r="AL9" s="142">
        <v>0.0025034442394978743</v>
      </c>
      <c r="AM9" s="142">
        <v>0.004906660546720098</v>
      </c>
      <c r="AN9" s="142">
        <v>0.04153400336215553</v>
      </c>
      <c r="AO9" s="142">
        <v>0.03172068226871533</v>
      </c>
      <c r="AP9" s="179">
        <v>0.0049066605467201</v>
      </c>
      <c r="AQ9" s="106">
        <v>9838</v>
      </c>
      <c r="AR9" s="54"/>
      <c r="AS9" s="173">
        <v>3.11208157821631</v>
      </c>
      <c r="AT9" s="174" t="s">
        <v>113</v>
      </c>
      <c r="AU9" s="115">
        <v>0.4245141467537749</v>
      </c>
      <c r="AV9" s="167">
        <v>1.2692840683808118</v>
      </c>
      <c r="AW9" s="168">
        <v>0.031120815782163098</v>
      </c>
      <c r="AX9" s="168">
        <v>0.1736442069497735</v>
      </c>
      <c r="AY9" s="169">
        <v>0.0017064173081835375</v>
      </c>
      <c r="AZ9" s="169">
        <v>0.0021659283032866338</v>
      </c>
      <c r="BA9" s="169">
        <v>0.004245141467537748</v>
      </c>
      <c r="BB9" s="169">
        <v>0.03536595724970085</v>
      </c>
      <c r="BC9" s="169">
        <v>0.02687567431462535</v>
      </c>
      <c r="BD9" s="166">
        <v>0.004245141467537749</v>
      </c>
      <c r="BE9" s="109">
        <v>10355</v>
      </c>
      <c r="BF9" s="54"/>
      <c r="BG9" s="184">
        <v>2.995567148375724</v>
      </c>
      <c r="BH9" s="185" t="s">
        <v>113</v>
      </c>
      <c r="BI9" s="162">
        <v>0.4784286808600097</v>
      </c>
      <c r="BJ9" s="180">
        <v>1.418806571533477</v>
      </c>
      <c r="BK9" s="139">
        <v>0.02995567148375724</v>
      </c>
      <c r="BL9" s="139">
        <v>0.1704650381448186</v>
      </c>
      <c r="BM9" s="142">
        <v>0.0017204653266418009</v>
      </c>
      <c r="BN9" s="142">
        <v>0.002441007511534877</v>
      </c>
      <c r="BO9" s="142">
        <v>0.004784286808600099</v>
      </c>
      <c r="BP9" s="142">
        <v>0.034739958292357334</v>
      </c>
      <c r="BQ9" s="142">
        <v>0.02517138467515714</v>
      </c>
      <c r="BR9" s="179">
        <v>0.004784286808600097</v>
      </c>
      <c r="BS9" s="106">
        <v>9817</v>
      </c>
      <c r="BT9" s="54"/>
      <c r="BU9" s="149">
        <v>3.3085752917652864</v>
      </c>
      <c r="BV9" s="150" t="s">
        <v>113</v>
      </c>
      <c r="BW9" s="103">
        <v>0.479504160383684</v>
      </c>
      <c r="BX9" s="143">
        <v>1.380959080043115</v>
      </c>
      <c r="BY9" s="139">
        <v>0.033085752917652866</v>
      </c>
      <c r="BZ9" s="140">
        <v>0.17886052071803013</v>
      </c>
      <c r="CA9" s="141">
        <v>0.0017715910544682818</v>
      </c>
      <c r="CB9" s="141">
        <v>0.0024464947527911307</v>
      </c>
      <c r="CC9" s="141">
        <v>0.004795041603836838</v>
      </c>
      <c r="CD9" s="142">
        <v>0.03788079452148971</v>
      </c>
      <c r="CE9" s="142">
        <v>0.02829071131381603</v>
      </c>
      <c r="CF9" s="138">
        <v>0.00479504160383684</v>
      </c>
      <c r="CG9" s="88">
        <v>10193</v>
      </c>
    </row>
    <row r="10" spans="1:84" ht="13.5">
      <c r="A10" s="47" t="s">
        <v>49</v>
      </c>
      <c r="B10" s="47"/>
      <c r="AB10" s="58"/>
      <c r="AF10" s="138"/>
      <c r="AG10" s="58"/>
      <c r="AH10" s="143"/>
      <c r="AI10" s="139"/>
      <c r="AJ10" s="140"/>
      <c r="AK10" s="141"/>
      <c r="AL10" s="141"/>
      <c r="AM10" s="141"/>
      <c r="AN10" s="142"/>
      <c r="AO10" s="142"/>
      <c r="AP10" s="138"/>
      <c r="AT10" s="138"/>
      <c r="AU10" s="58"/>
      <c r="AV10" s="143"/>
      <c r="AW10" s="139"/>
      <c r="AX10" s="140"/>
      <c r="AY10" s="141"/>
      <c r="AZ10" s="141"/>
      <c r="BA10" s="141"/>
      <c r="BB10" s="142"/>
      <c r="BC10" s="142"/>
      <c r="BD10" s="138"/>
      <c r="BH10" s="179"/>
      <c r="BI10" s="243"/>
      <c r="BJ10" s="180"/>
      <c r="BK10" s="139"/>
      <c r="BL10" s="139"/>
      <c r="BM10" s="142"/>
      <c r="BN10" s="142"/>
      <c r="BO10" s="142"/>
      <c r="BP10" s="142"/>
      <c r="BQ10" s="142"/>
      <c r="BR10" s="179"/>
      <c r="BV10" s="138"/>
      <c r="BW10" s="58"/>
      <c r="BX10" s="143"/>
      <c r="BY10" s="139"/>
      <c r="BZ10" s="140"/>
      <c r="CA10" s="141"/>
      <c r="CB10" s="141"/>
      <c r="CC10" s="141"/>
      <c r="CD10" s="142"/>
      <c r="CE10" s="142"/>
      <c r="CF10" s="138"/>
    </row>
    <row r="11" spans="1:84" s="13" customFormat="1" ht="13.5">
      <c r="A11" s="13" t="s">
        <v>77</v>
      </c>
      <c r="AF11" s="138"/>
      <c r="AH11" s="143"/>
      <c r="AI11" s="139"/>
      <c r="AJ11" s="140"/>
      <c r="AK11" s="141"/>
      <c r="AL11" s="141"/>
      <c r="AM11" s="141"/>
      <c r="AN11" s="142"/>
      <c r="AO11" s="142"/>
      <c r="AP11" s="138"/>
      <c r="AT11" s="138"/>
      <c r="AV11" s="143"/>
      <c r="AW11" s="139"/>
      <c r="AX11" s="140"/>
      <c r="AY11" s="141"/>
      <c r="AZ11" s="141"/>
      <c r="BA11" s="141"/>
      <c r="BB11" s="142"/>
      <c r="BC11" s="142"/>
      <c r="BD11" s="138"/>
      <c r="BG11" s="242"/>
      <c r="BH11" s="179"/>
      <c r="BI11" s="242"/>
      <c r="BJ11" s="180"/>
      <c r="BK11" s="139"/>
      <c r="BL11" s="139"/>
      <c r="BM11" s="142"/>
      <c r="BN11" s="142"/>
      <c r="BO11" s="142"/>
      <c r="BP11" s="142"/>
      <c r="BQ11" s="142"/>
      <c r="BR11" s="179"/>
      <c r="BS11" s="242"/>
      <c r="BV11" s="138"/>
      <c r="BX11" s="143"/>
      <c r="BY11" s="139"/>
      <c r="BZ11" s="140"/>
      <c r="CA11" s="141"/>
      <c r="CB11" s="141"/>
      <c r="CC11" s="141"/>
      <c r="CD11" s="142"/>
      <c r="CE11" s="142"/>
      <c r="CF11" s="138"/>
    </row>
    <row r="12" spans="1:84" ht="13.5">
      <c r="A12" s="48" t="s">
        <v>88</v>
      </c>
      <c r="B12" s="48"/>
      <c r="AF12" s="138"/>
      <c r="AH12" s="143"/>
      <c r="AI12" s="139"/>
      <c r="AJ12" s="140"/>
      <c r="AK12" s="141"/>
      <c r="AL12" s="141"/>
      <c r="AM12" s="141"/>
      <c r="AN12" s="142"/>
      <c r="AO12" s="142"/>
      <c r="AP12" s="138"/>
      <c r="AT12" s="138"/>
      <c r="AV12" s="143"/>
      <c r="AW12" s="139"/>
      <c r="AX12" s="140"/>
      <c r="AY12" s="141"/>
      <c r="AZ12" s="141"/>
      <c r="BA12" s="141"/>
      <c r="BB12" s="142"/>
      <c r="BC12" s="142"/>
      <c r="BD12" s="138"/>
      <c r="BH12" s="179"/>
      <c r="BJ12" s="180"/>
      <c r="BK12" s="139"/>
      <c r="BL12" s="139"/>
      <c r="BM12" s="142"/>
      <c r="BN12" s="142"/>
      <c r="BO12" s="142"/>
      <c r="BP12" s="142"/>
      <c r="BQ12" s="142"/>
      <c r="BR12" s="179"/>
      <c r="BV12" s="138"/>
      <c r="BX12" s="143"/>
      <c r="BY12" s="139"/>
      <c r="BZ12" s="140"/>
      <c r="CA12" s="141"/>
      <c r="CB12" s="141"/>
      <c r="CC12" s="141"/>
      <c r="CD12" s="142"/>
      <c r="CE12" s="142"/>
      <c r="CF12" s="138"/>
    </row>
    <row r="13" spans="1:84" ht="13.5">
      <c r="A13" s="52" t="s">
        <v>91</v>
      </c>
      <c r="B13" s="52"/>
      <c r="AF13" s="138"/>
      <c r="AH13" s="143"/>
      <c r="AI13" s="139"/>
      <c r="AJ13" s="140"/>
      <c r="AK13" s="141"/>
      <c r="AL13" s="141"/>
      <c r="AM13" s="141"/>
      <c r="AN13" s="142"/>
      <c r="AO13" s="142"/>
      <c r="AP13" s="138"/>
      <c r="AT13" s="138"/>
      <c r="AV13" s="143"/>
      <c r="AW13" s="139"/>
      <c r="AX13" s="140"/>
      <c r="AY13" s="141"/>
      <c r="AZ13" s="141"/>
      <c r="BA13" s="141"/>
      <c r="BB13" s="142"/>
      <c r="BC13" s="142"/>
      <c r="BD13" s="138"/>
      <c r="BH13" s="179"/>
      <c r="BJ13" s="180"/>
      <c r="BK13" s="139"/>
      <c r="BL13" s="139"/>
      <c r="BM13" s="142"/>
      <c r="BN13" s="142"/>
      <c r="BO13" s="142"/>
      <c r="BP13" s="142"/>
      <c r="BQ13" s="142"/>
      <c r="BR13" s="179"/>
      <c r="BV13" s="138"/>
      <c r="BX13" s="143"/>
      <c r="BY13" s="139"/>
      <c r="BZ13" s="140"/>
      <c r="CA13" s="141"/>
      <c r="CB13" s="141"/>
      <c r="CC13" s="141"/>
      <c r="CD13" s="142"/>
      <c r="CE13" s="142"/>
      <c r="CF13" s="138"/>
    </row>
    <row r="14" spans="32:84" ht="13.5">
      <c r="AF14" s="138"/>
      <c r="AH14" s="143"/>
      <c r="AI14" s="139"/>
      <c r="AJ14" s="140"/>
      <c r="AK14" s="141"/>
      <c r="AL14" s="141"/>
      <c r="AM14" s="141"/>
      <c r="AN14" s="142"/>
      <c r="AO14" s="142"/>
      <c r="AP14" s="138"/>
      <c r="AT14" s="138"/>
      <c r="AV14" s="143"/>
      <c r="AW14" s="139"/>
      <c r="AX14" s="140"/>
      <c r="AY14" s="141"/>
      <c r="AZ14" s="141"/>
      <c r="BA14" s="141"/>
      <c r="BB14" s="142"/>
      <c r="BC14" s="142"/>
      <c r="BD14" s="138"/>
      <c r="BH14" s="179"/>
      <c r="BJ14" s="180"/>
      <c r="BK14" s="139"/>
      <c r="BL14" s="139"/>
      <c r="BM14" s="142"/>
      <c r="BN14" s="142"/>
      <c r="BO14" s="142"/>
      <c r="BP14" s="142"/>
      <c r="BQ14" s="142"/>
      <c r="BR14" s="179"/>
      <c r="BV14" s="138"/>
      <c r="BX14" s="143"/>
      <c r="BY14" s="139"/>
      <c r="BZ14" s="140"/>
      <c r="CA14" s="141"/>
      <c r="CB14" s="141"/>
      <c r="CC14" s="141"/>
      <c r="CD14" s="142"/>
      <c r="CE14" s="142"/>
      <c r="CF14" s="138"/>
    </row>
    <row r="15" spans="32:85" ht="13.5">
      <c r="AF15" s="94"/>
      <c r="AH15" s="143"/>
      <c r="AI15" s="139"/>
      <c r="AJ15" s="140"/>
      <c r="AK15" s="141"/>
      <c r="AL15" s="141"/>
      <c r="AM15" s="141"/>
      <c r="AN15" s="142"/>
      <c r="AO15" s="142"/>
      <c r="AP15" s="138"/>
      <c r="AQ15" s="134"/>
      <c r="AT15" s="94"/>
      <c r="AV15" s="143"/>
      <c r="AW15" s="139"/>
      <c r="AX15" s="140"/>
      <c r="AY15" s="141"/>
      <c r="AZ15" s="141"/>
      <c r="BA15" s="141"/>
      <c r="BB15" s="142"/>
      <c r="BC15" s="142"/>
      <c r="BD15" s="138"/>
      <c r="BE15" s="134"/>
      <c r="BH15" s="186"/>
      <c r="BJ15" s="180"/>
      <c r="BK15" s="139"/>
      <c r="BL15" s="139"/>
      <c r="BM15" s="142"/>
      <c r="BN15" s="142"/>
      <c r="BO15" s="142"/>
      <c r="BP15" s="142"/>
      <c r="BQ15" s="142"/>
      <c r="BR15" s="179"/>
      <c r="BS15" s="244"/>
      <c r="BV15" s="94"/>
      <c r="BX15" s="143"/>
      <c r="BY15" s="139"/>
      <c r="BZ15" s="140"/>
      <c r="CA15" s="141"/>
      <c r="CB15" s="141"/>
      <c r="CC15" s="141"/>
      <c r="CD15" s="142"/>
      <c r="CE15" s="142"/>
      <c r="CF15" s="138"/>
      <c r="CG15" s="134"/>
    </row>
    <row r="16" spans="34:84" ht="13.5">
      <c r="AH16" s="143"/>
      <c r="AI16" s="139"/>
      <c r="AJ16" s="140"/>
      <c r="AK16" s="141"/>
      <c r="AL16" s="141"/>
      <c r="AM16" s="141"/>
      <c r="AN16" s="142"/>
      <c r="AO16" s="142"/>
      <c r="AP16" s="138"/>
      <c r="AV16" s="143"/>
      <c r="AW16" s="139"/>
      <c r="AX16" s="140"/>
      <c r="AY16" s="141"/>
      <c r="AZ16" s="141"/>
      <c r="BA16" s="141"/>
      <c r="BB16" s="142"/>
      <c r="BC16" s="142"/>
      <c r="BD16" s="138"/>
      <c r="BJ16" s="180"/>
      <c r="BK16" s="139"/>
      <c r="BL16" s="139"/>
      <c r="BM16" s="142"/>
      <c r="BN16" s="142"/>
      <c r="BO16" s="142"/>
      <c r="BP16" s="142"/>
      <c r="BQ16" s="142"/>
      <c r="BR16" s="179"/>
      <c r="BX16" s="143"/>
      <c r="BY16" s="139"/>
      <c r="BZ16" s="140"/>
      <c r="CA16" s="141"/>
      <c r="CB16" s="141"/>
      <c r="CC16" s="141"/>
      <c r="CD16" s="142"/>
      <c r="CE16" s="142"/>
      <c r="CF16" s="138"/>
    </row>
    <row r="17" spans="34:84" ht="13.5">
      <c r="AH17" s="143"/>
      <c r="AI17" s="139"/>
      <c r="AJ17" s="140"/>
      <c r="AK17" s="141"/>
      <c r="AL17" s="141"/>
      <c r="AM17" s="141"/>
      <c r="AN17" s="142"/>
      <c r="AO17" s="142"/>
      <c r="AP17" s="138"/>
      <c r="AV17" s="143"/>
      <c r="AW17" s="139"/>
      <c r="AX17" s="140"/>
      <c r="AY17" s="141"/>
      <c r="AZ17" s="141"/>
      <c r="BA17" s="141"/>
      <c r="BB17" s="142"/>
      <c r="BC17" s="142"/>
      <c r="BD17" s="138"/>
      <c r="BJ17" s="180"/>
      <c r="BK17" s="139"/>
      <c r="BL17" s="139"/>
      <c r="BM17" s="142"/>
      <c r="BN17" s="142"/>
      <c r="BO17" s="142"/>
      <c r="BP17" s="142"/>
      <c r="BQ17" s="142"/>
      <c r="BR17" s="179"/>
      <c r="BX17" s="143"/>
      <c r="BY17" s="139"/>
      <c r="BZ17" s="140"/>
      <c r="CA17" s="141"/>
      <c r="CB17" s="141"/>
      <c r="CC17" s="141"/>
      <c r="CD17" s="142"/>
      <c r="CE17" s="142"/>
      <c r="CF17" s="138"/>
    </row>
    <row r="18" spans="34:84" ht="13.5">
      <c r="AH18" s="143"/>
      <c r="AI18" s="139"/>
      <c r="AJ18" s="140"/>
      <c r="AK18" s="141"/>
      <c r="AL18" s="141"/>
      <c r="AM18" s="141"/>
      <c r="AN18" s="142"/>
      <c r="AO18" s="142"/>
      <c r="AP18" s="138"/>
      <c r="AV18" s="143"/>
      <c r="AW18" s="139"/>
      <c r="AX18" s="140"/>
      <c r="AY18" s="141"/>
      <c r="AZ18" s="141"/>
      <c r="BA18" s="141"/>
      <c r="BB18" s="142"/>
      <c r="BC18" s="142"/>
      <c r="BD18" s="138"/>
      <c r="BJ18" s="180"/>
      <c r="BK18" s="139"/>
      <c r="BL18" s="139"/>
      <c r="BM18" s="142"/>
      <c r="BN18" s="142"/>
      <c r="BO18" s="142"/>
      <c r="BP18" s="142"/>
      <c r="BQ18" s="142"/>
      <c r="BR18" s="179"/>
      <c r="BX18" s="143"/>
      <c r="BY18" s="139"/>
      <c r="BZ18" s="140"/>
      <c r="CA18" s="141"/>
      <c r="CB18" s="141"/>
      <c r="CC18" s="141"/>
      <c r="CD18" s="142"/>
      <c r="CE18" s="142"/>
      <c r="CF18" s="138"/>
    </row>
    <row r="19" spans="34:84" ht="13.5">
      <c r="AH19" s="143"/>
      <c r="AI19" s="139"/>
      <c r="AJ19" s="140"/>
      <c r="AK19" s="141"/>
      <c r="AL19" s="141"/>
      <c r="AM19" s="141"/>
      <c r="AN19" s="142"/>
      <c r="AO19" s="142"/>
      <c r="AP19" s="138"/>
      <c r="AV19" s="143"/>
      <c r="AW19" s="139"/>
      <c r="AX19" s="140"/>
      <c r="AY19" s="141"/>
      <c r="AZ19" s="141"/>
      <c r="BA19" s="141"/>
      <c r="BB19" s="142"/>
      <c r="BC19" s="142"/>
      <c r="BD19" s="138"/>
      <c r="BJ19" s="180"/>
      <c r="BK19" s="139"/>
      <c r="BL19" s="139"/>
      <c r="BM19" s="142"/>
      <c r="BN19" s="142"/>
      <c r="BO19" s="142"/>
      <c r="BP19" s="142"/>
      <c r="BQ19" s="142"/>
      <c r="BR19" s="179"/>
      <c r="BX19" s="143"/>
      <c r="BY19" s="139"/>
      <c r="BZ19" s="140"/>
      <c r="CA19" s="141"/>
      <c r="CB19" s="141"/>
      <c r="CC19" s="141"/>
      <c r="CD19" s="142"/>
      <c r="CE19" s="142"/>
      <c r="CF19" s="138"/>
    </row>
    <row r="20" spans="34:84" ht="13.5">
      <c r="AH20" s="143"/>
      <c r="AI20" s="139"/>
      <c r="AJ20" s="140"/>
      <c r="AK20" s="141"/>
      <c r="AL20" s="141"/>
      <c r="AM20" s="141"/>
      <c r="AN20" s="142"/>
      <c r="AO20" s="142"/>
      <c r="AP20" s="138"/>
      <c r="AV20" s="143"/>
      <c r="AW20" s="139"/>
      <c r="AX20" s="140"/>
      <c r="AY20" s="141"/>
      <c r="AZ20" s="141"/>
      <c r="BA20" s="141"/>
      <c r="BB20" s="142"/>
      <c r="BC20" s="142"/>
      <c r="BD20" s="138"/>
      <c r="BJ20" s="180"/>
      <c r="BK20" s="139"/>
      <c r="BL20" s="139"/>
      <c r="BM20" s="142"/>
      <c r="BN20" s="142"/>
      <c r="BO20" s="142"/>
      <c r="BP20" s="142"/>
      <c r="BQ20" s="142"/>
      <c r="BR20" s="179"/>
      <c r="BX20" s="143"/>
      <c r="BY20" s="139"/>
      <c r="BZ20" s="140"/>
      <c r="CA20" s="141"/>
      <c r="CB20" s="141"/>
      <c r="CC20" s="141"/>
      <c r="CD20" s="142"/>
      <c r="CE20" s="142"/>
      <c r="CF20" s="138"/>
    </row>
    <row r="21" spans="34:84" ht="13.5">
      <c r="AH21" s="143"/>
      <c r="AI21" s="139"/>
      <c r="AJ21" s="140"/>
      <c r="AK21" s="141"/>
      <c r="AL21" s="141"/>
      <c r="AM21" s="141"/>
      <c r="AN21" s="142"/>
      <c r="AO21" s="142"/>
      <c r="AP21" s="138"/>
      <c r="AV21" s="143"/>
      <c r="AW21" s="139"/>
      <c r="AX21" s="140"/>
      <c r="AY21" s="141"/>
      <c r="AZ21" s="141"/>
      <c r="BA21" s="141"/>
      <c r="BB21" s="142"/>
      <c r="BC21" s="142"/>
      <c r="BD21" s="138"/>
      <c r="BJ21" s="180"/>
      <c r="BK21" s="139"/>
      <c r="BL21" s="139"/>
      <c r="BM21" s="142"/>
      <c r="BN21" s="142"/>
      <c r="BO21" s="142"/>
      <c r="BP21" s="142"/>
      <c r="BQ21" s="142"/>
      <c r="BR21" s="179"/>
      <c r="BX21" s="143"/>
      <c r="BY21" s="139"/>
      <c r="BZ21" s="140"/>
      <c r="CA21" s="141"/>
      <c r="CB21" s="141"/>
      <c r="CC21" s="141"/>
      <c r="CD21" s="142"/>
      <c r="CE21" s="142"/>
      <c r="CF21" s="138"/>
    </row>
  </sheetData>
  <sheetProtection/>
  <protectedRanges>
    <protectedRange sqref="AC7 AC9 AQ7 AQ9 BE7 BE9 BS7 BS9 CG7 CG9" name="Sample size_1_2"/>
    <protectedRange sqref="AH7:AH21 AV7:AV21 BJ7:BJ21 BX7:BX21" name="design effect_1"/>
  </protectedRanges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7">
    <cfRule type="expression" priority="8" dxfId="20" stopIfTrue="1">
      <formula>AF7="*"</formula>
    </cfRule>
  </conditionalFormatting>
  <conditionalFormatting sqref="AE9">
    <cfRule type="expression" priority="7" dxfId="20" stopIfTrue="1">
      <formula>AF9="*"</formula>
    </cfRule>
  </conditionalFormatting>
  <conditionalFormatting sqref="AS7">
    <cfRule type="expression" priority="6" dxfId="20" stopIfTrue="1">
      <formula>AT7="*"</formula>
    </cfRule>
  </conditionalFormatting>
  <conditionalFormatting sqref="AS9">
    <cfRule type="expression" priority="5" dxfId="20" stopIfTrue="1">
      <formula>AT9="*"</formula>
    </cfRule>
  </conditionalFormatting>
  <conditionalFormatting sqref="BG7">
    <cfRule type="expression" priority="4" dxfId="20" stopIfTrue="1">
      <formula>BH7="*"</formula>
    </cfRule>
  </conditionalFormatting>
  <conditionalFormatting sqref="BG9">
    <cfRule type="expression" priority="3" dxfId="20" stopIfTrue="1">
      <formula>BH9="*"</formula>
    </cfRule>
  </conditionalFormatting>
  <conditionalFormatting sqref="BU7">
    <cfRule type="expression" priority="2" dxfId="20" stopIfTrue="1">
      <formula>BV7="*"</formula>
    </cfRule>
  </conditionalFormatting>
  <conditionalFormatting sqref="BU9">
    <cfRule type="expression" priority="1" dxfId="20" stopIfTrue="1">
      <formula>BV9="*"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headerFooter>
    <oddHeader xml:space="preserve">&amp;C&amp;KFF0000RESTRICTED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00390625" defaultRowHeight="14.25"/>
  <cols>
    <col min="1" max="1" width="55.625" style="0" customWidth="1"/>
    <col min="2" max="2" width="19.75390625" style="0" hidden="1" customWidth="1"/>
    <col min="3" max="3" width="11.50390625" style="0" customWidth="1"/>
    <col min="4" max="4" width="11.125" style="0" customWidth="1"/>
    <col min="5" max="5" width="11.375" style="0" bestFit="1" customWidth="1"/>
    <col min="6" max="6" width="2.00390625" style="0" customWidth="1"/>
    <col min="7" max="7" width="11.50390625" style="0" customWidth="1"/>
    <col min="8" max="8" width="11.125" style="0" customWidth="1"/>
    <col min="9" max="9" width="11.375" style="0" bestFit="1" customWidth="1"/>
    <col min="10" max="10" width="2.00390625" style="0" customWidth="1"/>
    <col min="11" max="11" width="11.50390625" style="0" customWidth="1"/>
    <col min="12" max="12" width="11.125" style="0" customWidth="1"/>
    <col min="13" max="13" width="11.375" style="0" bestFit="1" customWidth="1"/>
    <col min="14" max="14" width="11.50390625" style="0" customWidth="1"/>
    <col min="15" max="15" width="11.125" style="0" customWidth="1"/>
    <col min="16" max="16" width="11.375" style="0" bestFit="1" customWidth="1"/>
    <col min="17" max="17" width="2.00390625" style="0" customWidth="1"/>
    <col min="18" max="18" width="11.50390625" style="0" customWidth="1"/>
    <col min="19" max="19" width="11.125" style="0" customWidth="1"/>
    <col min="20" max="20" width="11.375" style="0" bestFit="1" customWidth="1"/>
    <col min="21" max="21" width="11.50390625" style="0" customWidth="1"/>
    <col min="22" max="22" width="11.125" style="0" customWidth="1"/>
    <col min="23" max="23" width="11.375" style="0" bestFit="1" customWidth="1"/>
    <col min="24" max="24" width="2.00390625" style="0" customWidth="1"/>
    <col min="25" max="25" width="11.50390625" style="0" customWidth="1"/>
    <col min="26" max="26" width="11.125" style="0" customWidth="1"/>
    <col min="27" max="27" width="11.375" style="0" bestFit="1" customWidth="1"/>
    <col min="28" max="28" width="2.00390625" style="0" customWidth="1"/>
    <col min="29" max="29" width="11.50390625" style="0" customWidth="1"/>
    <col min="30" max="30" width="8.625" style="13" hidden="1" customWidth="1"/>
    <col min="31" max="31" width="11.125" style="0" customWidth="1"/>
    <col min="32" max="40" width="8.625" style="13" hidden="1" customWidth="1"/>
    <col min="41" max="41" width="11.375" style="0" bestFit="1" customWidth="1"/>
    <col min="42" max="42" width="2.00390625" style="0" customWidth="1"/>
    <col min="43" max="43" width="11.50390625" style="0" customWidth="1"/>
    <col min="44" max="44" width="8.625" style="13" hidden="1" customWidth="1"/>
    <col min="45" max="45" width="11.125" style="0" customWidth="1"/>
    <col min="46" max="54" width="8.625" style="13" hidden="1" customWidth="1"/>
    <col min="55" max="55" width="11.375" style="0" bestFit="1" customWidth="1"/>
    <col min="56" max="56" width="2.00390625" style="0" customWidth="1"/>
    <col min="57" max="57" width="11.50390625" style="147" customWidth="1"/>
    <col min="58" max="58" width="8.625" style="242" hidden="1" customWidth="1"/>
    <col min="59" max="59" width="11.125" style="147" customWidth="1"/>
    <col min="60" max="68" width="8.625" style="242" hidden="1" customWidth="1"/>
    <col min="69" max="69" width="11.375" style="147" bestFit="1" customWidth="1"/>
    <col min="70" max="70" width="2.00390625" style="0" customWidth="1"/>
    <col min="71" max="71" width="11.50390625" style="0" customWidth="1"/>
    <col min="72" max="72" width="8.625" style="13" hidden="1" customWidth="1"/>
    <col min="73" max="73" width="11.125" style="0" customWidth="1"/>
    <col min="74" max="82" width="8.625" style="13" hidden="1" customWidth="1"/>
    <col min="83" max="83" width="11.375" style="0" bestFit="1" customWidth="1"/>
  </cols>
  <sheetData>
    <row r="1" spans="1:84" s="19" customFormat="1" ht="13.5">
      <c r="A1" s="247" t="s">
        <v>118</v>
      </c>
      <c r="C1" s="16"/>
      <c r="D1" s="17"/>
      <c r="E1" s="18"/>
      <c r="F1" s="18"/>
      <c r="G1" s="16"/>
      <c r="H1" s="17"/>
      <c r="I1" s="18"/>
      <c r="J1" s="18"/>
      <c r="K1" s="16"/>
      <c r="L1" s="17"/>
      <c r="M1" s="18"/>
      <c r="N1" s="16"/>
      <c r="O1" s="17"/>
      <c r="P1" s="18"/>
      <c r="Q1" s="18"/>
      <c r="R1" s="16"/>
      <c r="S1" s="17"/>
      <c r="T1" s="18"/>
      <c r="U1" s="71"/>
      <c r="V1" s="16"/>
      <c r="W1" s="17"/>
      <c r="X1" s="18"/>
      <c r="Y1" s="18"/>
      <c r="Z1" s="16"/>
      <c r="AA1" s="17"/>
      <c r="AB1" s="18"/>
      <c r="AC1" s="18"/>
      <c r="AD1" s="16"/>
      <c r="AE1" s="13"/>
      <c r="AF1" s="17"/>
      <c r="AG1" s="13"/>
      <c r="AH1" s="13"/>
      <c r="AI1" s="13"/>
      <c r="AJ1" s="13"/>
      <c r="AK1" s="13"/>
      <c r="AL1" s="13"/>
      <c r="AM1" s="13"/>
      <c r="AN1" s="13"/>
      <c r="AO1" s="13"/>
      <c r="AP1" s="18"/>
      <c r="AQ1" s="18"/>
      <c r="AR1" s="16"/>
      <c r="AS1" s="13"/>
      <c r="AT1" s="17"/>
      <c r="AU1" s="13"/>
      <c r="AV1" s="13"/>
      <c r="AW1" s="13"/>
      <c r="AX1" s="13"/>
      <c r="AY1" s="13"/>
      <c r="AZ1" s="13"/>
      <c r="BA1" s="13"/>
      <c r="BB1" s="13"/>
      <c r="BC1" s="13"/>
      <c r="BD1" s="18"/>
      <c r="BE1" s="18"/>
      <c r="BF1" s="72"/>
      <c r="BG1" s="242"/>
      <c r="BH1" s="157"/>
      <c r="BI1" s="242"/>
      <c r="BJ1" s="242"/>
      <c r="BK1" s="242"/>
      <c r="BL1" s="242"/>
      <c r="BM1" s="242"/>
      <c r="BN1" s="242"/>
      <c r="BO1" s="242"/>
      <c r="BP1" s="242"/>
      <c r="BQ1" s="242"/>
      <c r="BR1" s="71"/>
      <c r="BS1" s="18"/>
      <c r="BT1" s="16"/>
      <c r="BU1" s="13"/>
      <c r="BV1" s="17"/>
      <c r="BW1" s="13"/>
      <c r="BX1" s="13"/>
      <c r="BY1" s="13"/>
      <c r="BZ1" s="13"/>
      <c r="CA1" s="13"/>
      <c r="CB1" s="13"/>
      <c r="CC1" s="13"/>
      <c r="CD1" s="13"/>
      <c r="CE1" s="13"/>
      <c r="CF1" s="18"/>
    </row>
    <row r="2" spans="1:83" ht="13.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O2" s="2"/>
      <c r="AP2" s="2"/>
      <c r="AQ2" s="2"/>
      <c r="AS2" s="2"/>
      <c r="BC2" s="2"/>
      <c r="BD2" s="2"/>
      <c r="BE2" s="245"/>
      <c r="BG2" s="245"/>
      <c r="BQ2" s="245"/>
      <c r="BR2" s="2"/>
      <c r="BS2" s="2"/>
      <c r="BU2" s="2"/>
      <c r="CE2" s="2"/>
    </row>
    <row r="3" spans="1:83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3"/>
      <c r="AO3" s="3"/>
      <c r="AP3" s="3"/>
      <c r="AQ3" s="3"/>
      <c r="AS3" s="3"/>
      <c r="BC3" s="3"/>
      <c r="BD3" s="3"/>
      <c r="BE3" s="176"/>
      <c r="BG3" s="176"/>
      <c r="BQ3" s="176"/>
      <c r="BR3" s="3"/>
      <c r="BS3" s="3"/>
      <c r="BU3" s="3"/>
      <c r="CE3" s="3"/>
    </row>
    <row r="4" spans="1:83" ht="14.25" customHeight="1">
      <c r="A4" s="4"/>
      <c r="B4" s="4"/>
      <c r="C4" s="252" t="s">
        <v>14</v>
      </c>
      <c r="D4" s="252"/>
      <c r="E4" s="252"/>
      <c r="F4" s="59"/>
      <c r="G4" s="253" t="s">
        <v>15</v>
      </c>
      <c r="H4" s="253"/>
      <c r="I4" s="253"/>
      <c r="J4" s="59"/>
      <c r="K4" s="252" t="s">
        <v>16</v>
      </c>
      <c r="L4" s="252"/>
      <c r="M4" s="252"/>
      <c r="N4" s="253" t="s">
        <v>85</v>
      </c>
      <c r="O4" s="253"/>
      <c r="P4" s="253"/>
      <c r="Q4" s="59"/>
      <c r="R4" s="252" t="s">
        <v>84</v>
      </c>
      <c r="S4" s="252"/>
      <c r="T4" s="252"/>
      <c r="U4" s="253" t="s">
        <v>0</v>
      </c>
      <c r="V4" s="253"/>
      <c r="W4" s="253"/>
      <c r="X4" s="59"/>
      <c r="Y4" s="248" t="s">
        <v>92</v>
      </c>
      <c r="Z4" s="248"/>
      <c r="AA4" s="248"/>
      <c r="AB4" s="59"/>
      <c r="AC4" s="251" t="s">
        <v>111</v>
      </c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59"/>
      <c r="AQ4" s="252" t="s">
        <v>115</v>
      </c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59"/>
      <c r="BE4" s="251" t="s">
        <v>116</v>
      </c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59"/>
      <c r="BS4" s="250" t="s">
        <v>117</v>
      </c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</row>
    <row r="5" spans="1:83" ht="37.5">
      <c r="A5" s="5"/>
      <c r="B5" s="144" t="s">
        <v>93</v>
      </c>
      <c r="C5" s="116" t="s">
        <v>1</v>
      </c>
      <c r="D5" s="117" t="s">
        <v>2</v>
      </c>
      <c r="E5" s="118" t="s">
        <v>3</v>
      </c>
      <c r="F5" s="8"/>
      <c r="G5" s="6" t="s">
        <v>1</v>
      </c>
      <c r="H5" s="7" t="s">
        <v>2</v>
      </c>
      <c r="I5" s="8" t="s">
        <v>3</v>
      </c>
      <c r="J5" s="8"/>
      <c r="K5" s="116" t="s">
        <v>1</v>
      </c>
      <c r="L5" s="117" t="s">
        <v>2</v>
      </c>
      <c r="M5" s="118" t="s">
        <v>3</v>
      </c>
      <c r="N5" s="6" t="s">
        <v>1</v>
      </c>
      <c r="O5" s="7" t="s">
        <v>2</v>
      </c>
      <c r="P5" s="8" t="s">
        <v>3</v>
      </c>
      <c r="Q5" s="8"/>
      <c r="R5" s="116" t="s">
        <v>1</v>
      </c>
      <c r="S5" s="117" t="s">
        <v>2</v>
      </c>
      <c r="T5" s="118" t="s">
        <v>3</v>
      </c>
      <c r="U5" s="6" t="s">
        <v>1</v>
      </c>
      <c r="V5" s="7" t="s">
        <v>2</v>
      </c>
      <c r="W5" s="8" t="s">
        <v>3</v>
      </c>
      <c r="X5" s="8"/>
      <c r="Y5" s="116" t="s">
        <v>1</v>
      </c>
      <c r="Z5" s="117" t="s">
        <v>2</v>
      </c>
      <c r="AA5" s="118" t="s">
        <v>3</v>
      </c>
      <c r="AB5" s="8"/>
      <c r="AC5" s="30" t="s">
        <v>1</v>
      </c>
      <c r="AD5" s="175" t="s">
        <v>95</v>
      </c>
      <c r="AE5" s="156" t="s">
        <v>2</v>
      </c>
      <c r="AF5" s="175" t="s">
        <v>96</v>
      </c>
      <c r="AG5" s="175" t="s">
        <v>97</v>
      </c>
      <c r="AH5" s="175" t="s">
        <v>98</v>
      </c>
      <c r="AI5" s="175" t="s">
        <v>99</v>
      </c>
      <c r="AJ5" s="175" t="s">
        <v>100</v>
      </c>
      <c r="AK5" s="175" t="s">
        <v>101</v>
      </c>
      <c r="AL5" s="175" t="s">
        <v>102</v>
      </c>
      <c r="AM5" s="175" t="s">
        <v>103</v>
      </c>
      <c r="AN5" s="175" t="s">
        <v>104</v>
      </c>
      <c r="AO5" s="106" t="s">
        <v>3</v>
      </c>
      <c r="AP5" s="8"/>
      <c r="AQ5" s="163" t="s">
        <v>1</v>
      </c>
      <c r="AR5" s="117" t="s">
        <v>95</v>
      </c>
      <c r="AS5" s="108" t="s">
        <v>2</v>
      </c>
      <c r="AT5" s="117" t="s">
        <v>96</v>
      </c>
      <c r="AU5" s="117" t="s">
        <v>97</v>
      </c>
      <c r="AV5" s="117" t="s">
        <v>98</v>
      </c>
      <c r="AW5" s="117" t="s">
        <v>99</v>
      </c>
      <c r="AX5" s="117" t="s">
        <v>100</v>
      </c>
      <c r="AY5" s="117" t="s">
        <v>101</v>
      </c>
      <c r="AZ5" s="117" t="s">
        <v>102</v>
      </c>
      <c r="BA5" s="117" t="s">
        <v>103</v>
      </c>
      <c r="BB5" s="117" t="s">
        <v>104</v>
      </c>
      <c r="BC5" s="109" t="s">
        <v>3</v>
      </c>
      <c r="BD5" s="8"/>
      <c r="BE5" s="30" t="s">
        <v>1</v>
      </c>
      <c r="BF5" s="175" t="s">
        <v>95</v>
      </c>
      <c r="BG5" s="156" t="s">
        <v>2</v>
      </c>
      <c r="BH5" s="175" t="s">
        <v>96</v>
      </c>
      <c r="BI5" s="175" t="s">
        <v>97</v>
      </c>
      <c r="BJ5" s="175" t="s">
        <v>98</v>
      </c>
      <c r="BK5" s="175" t="s">
        <v>99</v>
      </c>
      <c r="BL5" s="175" t="s">
        <v>100</v>
      </c>
      <c r="BM5" s="175" t="s">
        <v>101</v>
      </c>
      <c r="BN5" s="175" t="s">
        <v>102</v>
      </c>
      <c r="BO5" s="175" t="s">
        <v>103</v>
      </c>
      <c r="BP5" s="175" t="s">
        <v>104</v>
      </c>
      <c r="BQ5" s="106" t="s">
        <v>3</v>
      </c>
      <c r="BR5" s="8"/>
      <c r="BS5" s="86" t="s">
        <v>1</v>
      </c>
      <c r="BT5" s="136" t="s">
        <v>95</v>
      </c>
      <c r="BU5" s="87" t="s">
        <v>2</v>
      </c>
      <c r="BV5" s="136" t="s">
        <v>96</v>
      </c>
      <c r="BW5" s="136" t="s">
        <v>97</v>
      </c>
      <c r="BX5" s="136" t="s">
        <v>98</v>
      </c>
      <c r="BY5" s="136" t="s">
        <v>99</v>
      </c>
      <c r="BZ5" s="136" t="s">
        <v>100</v>
      </c>
      <c r="CA5" s="136" t="s">
        <v>101</v>
      </c>
      <c r="CB5" s="136" t="s">
        <v>102</v>
      </c>
      <c r="CC5" s="136" t="s">
        <v>103</v>
      </c>
      <c r="CD5" s="136" t="s">
        <v>104</v>
      </c>
      <c r="CE5" s="88" t="s">
        <v>3</v>
      </c>
    </row>
    <row r="6" spans="1:83" ht="13.5">
      <c r="A6" s="3"/>
      <c r="B6" s="3"/>
      <c r="C6" s="119"/>
      <c r="D6" s="119"/>
      <c r="E6" s="119"/>
      <c r="F6" s="3"/>
      <c r="G6" s="3"/>
      <c r="H6" s="3"/>
      <c r="I6" s="3"/>
      <c r="J6" s="3"/>
      <c r="K6" s="119"/>
      <c r="L6" s="119"/>
      <c r="M6" s="119"/>
      <c r="N6" s="3"/>
      <c r="O6" s="3"/>
      <c r="P6" s="3"/>
      <c r="Q6" s="3"/>
      <c r="R6" s="119"/>
      <c r="S6" s="119"/>
      <c r="T6" s="119"/>
      <c r="U6" s="3"/>
      <c r="V6" s="3"/>
      <c r="W6" s="3"/>
      <c r="X6" s="3"/>
      <c r="Y6" s="119"/>
      <c r="Z6" s="119"/>
      <c r="AA6" s="119"/>
      <c r="AB6" s="3"/>
      <c r="AC6" s="176"/>
      <c r="AD6" s="177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6"/>
      <c r="AP6" s="3"/>
      <c r="AQ6" s="119"/>
      <c r="AR6" s="164"/>
      <c r="AS6" s="119"/>
      <c r="AT6" s="164"/>
      <c r="AU6" s="164"/>
      <c r="AV6" s="164"/>
      <c r="AW6" s="164"/>
      <c r="AX6" s="164"/>
      <c r="AY6" s="164"/>
      <c r="AZ6" s="164"/>
      <c r="BA6" s="164"/>
      <c r="BB6" s="164"/>
      <c r="BC6" s="119"/>
      <c r="BD6" s="3"/>
      <c r="BE6" s="176"/>
      <c r="BF6" s="177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6"/>
      <c r="BR6" s="3"/>
      <c r="BS6" s="95"/>
      <c r="BT6" s="137"/>
      <c r="BU6" s="95"/>
      <c r="BV6" s="137"/>
      <c r="BW6" s="137"/>
      <c r="BX6" s="137"/>
      <c r="BY6" s="137"/>
      <c r="BZ6" s="137"/>
      <c r="CA6" s="137"/>
      <c r="CB6" s="137"/>
      <c r="CC6" s="137"/>
      <c r="CD6" s="137"/>
      <c r="CE6" s="95"/>
    </row>
    <row r="7" spans="1:83" ht="27" customHeight="1">
      <c r="A7" s="9" t="s">
        <v>13</v>
      </c>
      <c r="B7" s="9" t="s">
        <v>94</v>
      </c>
      <c r="C7" s="211">
        <v>5.921645783105862</v>
      </c>
      <c r="D7" s="212">
        <v>0.3378899686458414</v>
      </c>
      <c r="E7" s="213">
        <v>28117</v>
      </c>
      <c r="F7" s="11"/>
      <c r="G7" s="78">
        <v>5.030671342528143</v>
      </c>
      <c r="H7" s="10">
        <v>0.36449998367038194</v>
      </c>
      <c r="I7" s="11">
        <v>24174</v>
      </c>
      <c r="J7" s="11"/>
      <c r="K7" s="120">
        <v>4.923243049989353</v>
      </c>
      <c r="L7" s="122">
        <v>0.32124339372160016</v>
      </c>
      <c r="M7" s="121">
        <v>25720</v>
      </c>
      <c r="N7" s="83">
        <v>4.017391660733468</v>
      </c>
      <c r="O7" s="10">
        <v>0.39358176459414707</v>
      </c>
      <c r="P7" s="11">
        <v>14452</v>
      </c>
      <c r="Q7" s="11"/>
      <c r="R7" s="123">
        <v>3.7717332261233514</v>
      </c>
      <c r="S7" s="122">
        <v>0.741795129195161</v>
      </c>
      <c r="T7" s="124">
        <v>6097</v>
      </c>
      <c r="U7" s="84">
        <v>4.02110305352677</v>
      </c>
      <c r="V7" s="10">
        <v>0.3851720581354532</v>
      </c>
      <c r="W7" s="11">
        <v>14102</v>
      </c>
      <c r="X7" s="11"/>
      <c r="Y7" s="120">
        <v>3.555344170147828</v>
      </c>
      <c r="Z7" s="114">
        <v>0.4585539596533059</v>
      </c>
      <c r="AA7" s="121">
        <v>9188</v>
      </c>
      <c r="AB7" s="11"/>
      <c r="AC7" s="178">
        <v>3.6627342815435426</v>
      </c>
      <c r="AD7" s="179" t="s">
        <v>113</v>
      </c>
      <c r="AE7" s="69">
        <v>0.49066605467200997</v>
      </c>
      <c r="AF7" s="180">
        <v>1.3218782813818162</v>
      </c>
      <c r="AG7" s="139">
        <v>0.03662734281543543</v>
      </c>
      <c r="AH7" s="139">
        <v>0.18784509728421447</v>
      </c>
      <c r="AI7" s="142">
        <v>0.0018938538250896418</v>
      </c>
      <c r="AJ7" s="142">
        <v>0.0025034442394978743</v>
      </c>
      <c r="AK7" s="142">
        <v>0.004906660546720098</v>
      </c>
      <c r="AL7" s="142">
        <v>0.04153400336215553</v>
      </c>
      <c r="AM7" s="142">
        <v>0.03172068226871533</v>
      </c>
      <c r="AN7" s="179">
        <v>0.0049066605467201</v>
      </c>
      <c r="AO7" s="181">
        <v>9838</v>
      </c>
      <c r="AP7" s="11"/>
      <c r="AQ7" s="165">
        <v>3.11208157821631</v>
      </c>
      <c r="AR7" s="166" t="s">
        <v>113</v>
      </c>
      <c r="AS7" s="122">
        <v>0.4245141467537749</v>
      </c>
      <c r="AT7" s="167">
        <v>1.2692840683808118</v>
      </c>
      <c r="AU7" s="168">
        <v>0.031120815782163098</v>
      </c>
      <c r="AV7" s="168">
        <v>0.1736442069497735</v>
      </c>
      <c r="AW7" s="169">
        <v>0.0017064173081835375</v>
      </c>
      <c r="AX7" s="169">
        <v>0.0021659283032866338</v>
      </c>
      <c r="AY7" s="169">
        <v>0.004245141467537748</v>
      </c>
      <c r="AZ7" s="169">
        <v>0.03536595724970085</v>
      </c>
      <c r="BA7" s="169">
        <v>0.02687567431462535</v>
      </c>
      <c r="BB7" s="166">
        <v>0.004245141467537749</v>
      </c>
      <c r="BC7" s="121">
        <v>10355</v>
      </c>
      <c r="BD7" s="11"/>
      <c r="BE7" s="178">
        <v>2.995567148375724</v>
      </c>
      <c r="BF7" s="179" t="s">
        <v>113</v>
      </c>
      <c r="BG7" s="69">
        <v>0.4784286808600097</v>
      </c>
      <c r="BH7" s="180">
        <v>1.418806571533477</v>
      </c>
      <c r="BI7" s="139">
        <v>0.02995567148375724</v>
      </c>
      <c r="BJ7" s="139">
        <v>0.1704650381448186</v>
      </c>
      <c r="BK7" s="142">
        <v>0.0017204653266418009</v>
      </c>
      <c r="BL7" s="142">
        <v>0.002441007511534877</v>
      </c>
      <c r="BM7" s="142">
        <v>0.004784286808600099</v>
      </c>
      <c r="BN7" s="142">
        <v>0.034739958292357334</v>
      </c>
      <c r="BO7" s="142">
        <v>0.02517138467515714</v>
      </c>
      <c r="BP7" s="179">
        <v>0.004784286808600097</v>
      </c>
      <c r="BQ7" s="181">
        <v>9817</v>
      </c>
      <c r="BR7" s="11"/>
      <c r="BS7" s="148">
        <v>3.3085752917652864</v>
      </c>
      <c r="BT7" s="138" t="s">
        <v>113</v>
      </c>
      <c r="BU7" s="96">
        <v>0.479504160383684</v>
      </c>
      <c r="BV7" s="143">
        <v>1.380959080043115</v>
      </c>
      <c r="BW7" s="139">
        <v>0.033085752917652866</v>
      </c>
      <c r="BX7" s="140">
        <v>0.17886052071803013</v>
      </c>
      <c r="BY7" s="141">
        <v>0.0017715910544682818</v>
      </c>
      <c r="BZ7" s="141">
        <v>0.0024464947527911307</v>
      </c>
      <c r="CA7" s="141">
        <v>0.004795041603836838</v>
      </c>
      <c r="CB7" s="142">
        <v>0.03788079452148971</v>
      </c>
      <c r="CC7" s="142">
        <v>0.02829071131381603</v>
      </c>
      <c r="CD7" s="138">
        <v>0.00479504160383684</v>
      </c>
      <c r="CE7" s="97">
        <v>10193</v>
      </c>
    </row>
    <row r="8" spans="1:83" ht="13.5">
      <c r="A8" s="3"/>
      <c r="B8" s="3"/>
      <c r="C8" s="122"/>
      <c r="D8" s="122"/>
      <c r="E8" s="121"/>
      <c r="F8" s="11"/>
      <c r="G8" s="10"/>
      <c r="H8" s="10"/>
      <c r="I8" s="11"/>
      <c r="J8" s="11"/>
      <c r="K8" s="122"/>
      <c r="L8" s="122"/>
      <c r="M8" s="121"/>
      <c r="N8" s="60"/>
      <c r="O8" s="10"/>
      <c r="P8" s="11"/>
      <c r="Q8" s="11"/>
      <c r="R8" s="122"/>
      <c r="S8" s="122"/>
      <c r="T8" s="121"/>
      <c r="U8" s="10"/>
      <c r="V8" s="10"/>
      <c r="W8" s="11"/>
      <c r="X8" s="11"/>
      <c r="Y8" s="122"/>
      <c r="Z8" s="122"/>
      <c r="AA8" s="121"/>
      <c r="AB8" s="11"/>
      <c r="AC8" s="178"/>
      <c r="AD8" s="179" t="e">
        <v>#DIV/0!</v>
      </c>
      <c r="AE8" s="69"/>
      <c r="AF8" s="180">
        <v>1.3218782813818162</v>
      </c>
      <c r="AG8" s="69"/>
      <c r="AH8" s="69"/>
      <c r="AI8" s="69"/>
      <c r="AJ8" s="69"/>
      <c r="AK8" s="69"/>
      <c r="AL8" s="69"/>
      <c r="AM8" s="69"/>
      <c r="AN8" s="69"/>
      <c r="AO8" s="181"/>
      <c r="AP8" s="11"/>
      <c r="AQ8" s="165"/>
      <c r="AR8" s="166" t="e">
        <v>#DIV/0!</v>
      </c>
      <c r="AS8" s="122"/>
      <c r="AT8" s="167">
        <v>1.2692840683808118</v>
      </c>
      <c r="AU8" s="122"/>
      <c r="AV8" s="122"/>
      <c r="AW8" s="122"/>
      <c r="AX8" s="122"/>
      <c r="AY8" s="122"/>
      <c r="AZ8" s="122"/>
      <c r="BA8" s="122"/>
      <c r="BB8" s="122"/>
      <c r="BC8" s="121"/>
      <c r="BD8" s="11"/>
      <c r="BE8" s="178"/>
      <c r="BF8" s="179" t="e">
        <v>#DIV/0!</v>
      </c>
      <c r="BG8" s="69"/>
      <c r="BH8" s="180">
        <v>1.418806571533477</v>
      </c>
      <c r="BI8" s="69"/>
      <c r="BJ8" s="69"/>
      <c r="BK8" s="69"/>
      <c r="BL8" s="69"/>
      <c r="BM8" s="69"/>
      <c r="BN8" s="69"/>
      <c r="BO8" s="69"/>
      <c r="BP8" s="69"/>
      <c r="BQ8" s="181"/>
      <c r="BR8" s="11"/>
      <c r="BS8" s="148"/>
      <c r="BT8" s="138" t="e">
        <v>#DIV/0!</v>
      </c>
      <c r="BU8" s="96"/>
      <c r="BV8" s="143">
        <v>1.380959080043115</v>
      </c>
      <c r="BW8" s="96"/>
      <c r="BX8" s="96"/>
      <c r="BY8" s="96"/>
      <c r="BZ8" s="96"/>
      <c r="CA8" s="96"/>
      <c r="CB8" s="96"/>
      <c r="CC8" s="96"/>
      <c r="CD8" s="96"/>
      <c r="CE8" s="97"/>
    </row>
    <row r="9" spans="1:83" s="13" customFormat="1" ht="13.5">
      <c r="A9" s="12" t="s">
        <v>4</v>
      </c>
      <c r="B9" s="9" t="s">
        <v>94</v>
      </c>
      <c r="C9" s="122"/>
      <c r="D9" s="122"/>
      <c r="E9" s="121"/>
      <c r="F9" s="11"/>
      <c r="G9" s="10"/>
      <c r="H9" s="10"/>
      <c r="I9" s="11"/>
      <c r="J9" s="11"/>
      <c r="K9" s="122"/>
      <c r="L9" s="122"/>
      <c r="M9" s="121"/>
      <c r="N9" s="60"/>
      <c r="O9" s="10"/>
      <c r="P9" s="11"/>
      <c r="Q9" s="11"/>
      <c r="R9" s="122"/>
      <c r="S9" s="122"/>
      <c r="T9" s="121"/>
      <c r="U9" s="10"/>
      <c r="V9" s="10"/>
      <c r="W9" s="11"/>
      <c r="X9" s="11"/>
      <c r="Y9" s="122"/>
      <c r="Z9" s="122"/>
      <c r="AA9" s="121"/>
      <c r="AB9" s="11"/>
      <c r="AC9" s="178"/>
      <c r="AD9" s="179" t="e">
        <v>#DIV/0!</v>
      </c>
      <c r="AE9" s="69"/>
      <c r="AF9" s="180">
        <v>1.3218782813818162</v>
      </c>
      <c r="AG9" s="69"/>
      <c r="AH9" s="69"/>
      <c r="AI9" s="69"/>
      <c r="AJ9" s="69"/>
      <c r="AK9" s="69"/>
      <c r="AL9" s="69"/>
      <c r="AM9" s="69"/>
      <c r="AN9" s="69"/>
      <c r="AO9" s="181"/>
      <c r="AP9" s="11"/>
      <c r="AQ9" s="165"/>
      <c r="AR9" s="166" t="e">
        <v>#DIV/0!</v>
      </c>
      <c r="AS9" s="122"/>
      <c r="AT9" s="167">
        <v>1.2692840683808118</v>
      </c>
      <c r="AU9" s="122"/>
      <c r="AV9" s="122"/>
      <c r="AW9" s="122"/>
      <c r="AX9" s="122"/>
      <c r="AY9" s="122"/>
      <c r="AZ9" s="122"/>
      <c r="BA9" s="122"/>
      <c r="BB9" s="122"/>
      <c r="BC9" s="121"/>
      <c r="BD9" s="11"/>
      <c r="BE9" s="178"/>
      <c r="BF9" s="179" t="e">
        <v>#DIV/0!</v>
      </c>
      <c r="BG9" s="69"/>
      <c r="BH9" s="180">
        <v>1.418806571533477</v>
      </c>
      <c r="BI9" s="69"/>
      <c r="BJ9" s="69"/>
      <c r="BK9" s="69"/>
      <c r="BL9" s="69"/>
      <c r="BM9" s="69"/>
      <c r="BN9" s="69"/>
      <c r="BO9" s="69"/>
      <c r="BP9" s="69"/>
      <c r="BQ9" s="181"/>
      <c r="BR9" s="11"/>
      <c r="BS9" s="148"/>
      <c r="BT9" s="138" t="e">
        <v>#DIV/0!</v>
      </c>
      <c r="BU9" s="96"/>
      <c r="BV9" s="143">
        <v>1.380959080043115</v>
      </c>
      <c r="BW9" s="96"/>
      <c r="BX9" s="96"/>
      <c r="BY9" s="96"/>
      <c r="BZ9" s="96"/>
      <c r="CA9" s="96"/>
      <c r="CB9" s="96"/>
      <c r="CC9" s="96"/>
      <c r="CD9" s="96"/>
      <c r="CE9" s="97"/>
    </row>
    <row r="10" spans="1:83" ht="13.5">
      <c r="A10" s="13" t="s">
        <v>5</v>
      </c>
      <c r="B10" s="9" t="s">
        <v>94</v>
      </c>
      <c r="C10" s="122" t="s">
        <v>20</v>
      </c>
      <c r="D10" s="122" t="s">
        <v>21</v>
      </c>
      <c r="E10" s="208" t="s">
        <v>21</v>
      </c>
      <c r="F10" s="11"/>
      <c r="G10" s="10" t="s">
        <v>20</v>
      </c>
      <c r="H10" s="10" t="s">
        <v>21</v>
      </c>
      <c r="I10" s="66" t="s">
        <v>21</v>
      </c>
      <c r="J10" s="11"/>
      <c r="K10" s="122" t="s">
        <v>20</v>
      </c>
      <c r="L10" s="122" t="s">
        <v>21</v>
      </c>
      <c r="M10" s="208" t="s">
        <v>21</v>
      </c>
      <c r="N10" s="60">
        <v>75.63852830510257</v>
      </c>
      <c r="O10" s="10">
        <v>4.492788194434162</v>
      </c>
      <c r="P10" s="11">
        <v>530</v>
      </c>
      <c r="Q10" s="11"/>
      <c r="R10" s="123">
        <v>80.18792626983796</v>
      </c>
      <c r="S10" s="122">
        <v>7.374928873057051</v>
      </c>
      <c r="T10" s="124">
        <v>270</v>
      </c>
      <c r="U10" s="10">
        <v>80.1066865832177</v>
      </c>
      <c r="V10" s="10">
        <v>3.421325673281352</v>
      </c>
      <c r="W10" s="11">
        <v>738</v>
      </c>
      <c r="X10" s="11"/>
      <c r="Y10" s="122">
        <v>76.62303926531773</v>
      </c>
      <c r="Z10" s="122">
        <v>4.949326859417283</v>
      </c>
      <c r="AA10" s="121">
        <v>412</v>
      </c>
      <c r="AB10" s="11"/>
      <c r="AC10" s="178">
        <v>74.89284926638659</v>
      </c>
      <c r="AD10" s="179" t="s">
        <v>112</v>
      </c>
      <c r="AE10" s="69">
        <v>5.049586898310565</v>
      </c>
      <c r="AF10" s="180">
        <v>1.3218782813818162</v>
      </c>
      <c r="AG10" s="139">
        <v>0.748928492663866</v>
      </c>
      <c r="AH10" s="139">
        <v>0.4336295718007429</v>
      </c>
      <c r="AI10" s="142">
        <v>0.019490199844537027</v>
      </c>
      <c r="AJ10" s="142">
        <v>0.025763671874284747</v>
      </c>
      <c r="AK10" s="142">
        <v>0.050495868983105645</v>
      </c>
      <c r="AL10" s="142">
        <v>0.7994243616469716</v>
      </c>
      <c r="AM10" s="142">
        <v>0.6984326236807603</v>
      </c>
      <c r="AN10" s="179">
        <v>0.05049586898310565</v>
      </c>
      <c r="AO10" s="181">
        <v>495</v>
      </c>
      <c r="AP10" s="11"/>
      <c r="AQ10" s="165">
        <v>72.41818766002136</v>
      </c>
      <c r="AR10" s="166" t="s">
        <v>112</v>
      </c>
      <c r="AS10" s="122">
        <v>5.25882094579665</v>
      </c>
      <c r="AT10" s="167">
        <v>1.2692840683808118</v>
      </c>
      <c r="AU10" s="168">
        <v>0.7241818766002136</v>
      </c>
      <c r="AV10" s="168">
        <v>0.4469255935880229</v>
      </c>
      <c r="AW10" s="169">
        <v>0.021138855209342253</v>
      </c>
      <c r="AX10" s="169">
        <v>0.02683121214102685</v>
      </c>
      <c r="AY10" s="169">
        <v>0.052588209457966446</v>
      </c>
      <c r="AZ10" s="169">
        <v>0.7767700860581801</v>
      </c>
      <c r="BA10" s="169">
        <v>0.6715936671422471</v>
      </c>
      <c r="BB10" s="166">
        <v>0.052588209457966495</v>
      </c>
      <c r="BC10" s="121">
        <v>447</v>
      </c>
      <c r="BD10" s="11"/>
      <c r="BE10" s="178">
        <v>79.4106040210809</v>
      </c>
      <c r="BF10" s="179" t="s">
        <v>112</v>
      </c>
      <c r="BG10" s="69">
        <v>5.587336445680857</v>
      </c>
      <c r="BH10" s="180">
        <v>1.418806571533477</v>
      </c>
      <c r="BI10" s="139">
        <v>0.794106040210809</v>
      </c>
      <c r="BJ10" s="139">
        <v>0.4043533567457033</v>
      </c>
      <c r="BK10" s="142">
        <v>0.020092479835858126</v>
      </c>
      <c r="BL10" s="142">
        <v>0.028507342429519387</v>
      </c>
      <c r="BM10" s="142">
        <v>0.05587336445680855</v>
      </c>
      <c r="BN10" s="142">
        <v>0.8499794046676176</v>
      </c>
      <c r="BO10" s="142">
        <v>0.7382326757540004</v>
      </c>
      <c r="BP10" s="179">
        <v>0.05587336445680857</v>
      </c>
      <c r="BQ10" s="181">
        <v>405</v>
      </c>
      <c r="BR10" s="11"/>
      <c r="BS10" s="148">
        <v>75.01545873993014</v>
      </c>
      <c r="BT10" s="138" t="s">
        <v>112</v>
      </c>
      <c r="BU10" s="96">
        <v>5.475291386257741</v>
      </c>
      <c r="BV10" s="143">
        <v>1.380959080043115</v>
      </c>
      <c r="BW10" s="139">
        <v>0.7501545873993014</v>
      </c>
      <c r="BX10" s="140">
        <v>0.4329234140157879</v>
      </c>
      <c r="BY10" s="141">
        <v>0.02022918264721593</v>
      </c>
      <c r="BZ10" s="141">
        <v>0.027935673458523456</v>
      </c>
      <c r="CA10" s="141">
        <v>0.054752913862577454</v>
      </c>
      <c r="CB10" s="142">
        <v>0.8049075012618788</v>
      </c>
      <c r="CC10" s="142">
        <v>0.695401673536724</v>
      </c>
      <c r="CD10" s="138">
        <v>0.05475291386257741</v>
      </c>
      <c r="CE10" s="97">
        <v>458</v>
      </c>
    </row>
    <row r="11" spans="1:83" ht="13.5">
      <c r="A11" s="13" t="s">
        <v>6</v>
      </c>
      <c r="B11" s="9" t="s">
        <v>94</v>
      </c>
      <c r="C11" s="122" t="s">
        <v>20</v>
      </c>
      <c r="D11" s="122" t="s">
        <v>21</v>
      </c>
      <c r="E11" s="208" t="s">
        <v>21</v>
      </c>
      <c r="F11" s="11"/>
      <c r="G11" s="10" t="s">
        <v>20</v>
      </c>
      <c r="H11" s="10" t="s">
        <v>21</v>
      </c>
      <c r="I11" s="66" t="s">
        <v>21</v>
      </c>
      <c r="J11" s="11"/>
      <c r="K11" s="122" t="s">
        <v>20</v>
      </c>
      <c r="L11" s="122" t="s">
        <v>21</v>
      </c>
      <c r="M11" s="208" t="s">
        <v>21</v>
      </c>
      <c r="N11" s="60">
        <v>13.07000867095385</v>
      </c>
      <c r="O11" s="10">
        <v>3.5278930064623992</v>
      </c>
      <c r="P11" s="11">
        <v>530</v>
      </c>
      <c r="Q11" s="11"/>
      <c r="R11" s="123">
        <v>10.47562586663624</v>
      </c>
      <c r="S11" s="122">
        <v>5.666292814866527</v>
      </c>
      <c r="T11" s="124">
        <v>270</v>
      </c>
      <c r="U11" s="10">
        <v>15.7430065058006</v>
      </c>
      <c r="V11" s="10">
        <v>3.121427743948379</v>
      </c>
      <c r="W11" s="11">
        <v>738</v>
      </c>
      <c r="X11" s="11"/>
      <c r="Y11" s="122">
        <v>15.510494288805893</v>
      </c>
      <c r="Z11" s="122">
        <v>4.233373910257451</v>
      </c>
      <c r="AA11" s="121">
        <v>412</v>
      </c>
      <c r="AB11" s="11"/>
      <c r="AC11" s="178">
        <v>15.765831900454671</v>
      </c>
      <c r="AD11" s="179" t="s">
        <v>112</v>
      </c>
      <c r="AE11" s="69">
        <v>4.243649924990455</v>
      </c>
      <c r="AF11" s="180">
        <v>1.3218782813818162</v>
      </c>
      <c r="AG11" s="139">
        <v>0.15765831900454672</v>
      </c>
      <c r="AH11" s="139">
        <v>0.36442032524710705</v>
      </c>
      <c r="AI11" s="142">
        <v>0.0163794755440273</v>
      </c>
      <c r="AJ11" s="142">
        <v>0.021651672982074297</v>
      </c>
      <c r="AK11" s="142">
        <v>0.042436499249904565</v>
      </c>
      <c r="AL11" s="142">
        <v>0.20009481825445127</v>
      </c>
      <c r="AM11" s="142">
        <v>0.11522181975464216</v>
      </c>
      <c r="AN11" s="179">
        <v>0.04243649924990456</v>
      </c>
      <c r="AO11" s="181">
        <v>495</v>
      </c>
      <c r="AP11" s="11"/>
      <c r="AQ11" s="165">
        <v>16.848802964298397</v>
      </c>
      <c r="AR11" s="166" t="s">
        <v>112</v>
      </c>
      <c r="AS11" s="122">
        <v>4.404249736396176</v>
      </c>
      <c r="AT11" s="167">
        <v>1.2692840683808118</v>
      </c>
      <c r="AU11" s="168">
        <v>0.16848802964298396</v>
      </c>
      <c r="AV11" s="168">
        <v>0.3742990963253971</v>
      </c>
      <c r="AW11" s="169">
        <v>0.017703739762784214</v>
      </c>
      <c r="AX11" s="169">
        <v>0.022471074831661893</v>
      </c>
      <c r="AY11" s="169">
        <v>0.044042497363961756</v>
      </c>
      <c r="AZ11" s="169">
        <v>0.21253052700694572</v>
      </c>
      <c r="BA11" s="169">
        <v>0.12444553227902219</v>
      </c>
      <c r="BB11" s="166">
        <v>0.04404249736396176</v>
      </c>
      <c r="BC11" s="121">
        <v>447</v>
      </c>
      <c r="BD11" s="11"/>
      <c r="BE11" s="178">
        <v>11.584415159509136</v>
      </c>
      <c r="BF11" s="179" t="s">
        <v>112</v>
      </c>
      <c r="BG11" s="69">
        <v>4.422269843704769</v>
      </c>
      <c r="BH11" s="180">
        <v>1.418806571533477</v>
      </c>
      <c r="BI11" s="139">
        <v>0.11584415159509137</v>
      </c>
      <c r="BJ11" s="139">
        <v>0.3200379417136425</v>
      </c>
      <c r="BK11" s="142">
        <v>0.015902813178907117</v>
      </c>
      <c r="BL11" s="142">
        <v>0.0225630158441026</v>
      </c>
      <c r="BM11" s="142">
        <v>0.044222698437047694</v>
      </c>
      <c r="BN11" s="142">
        <v>0.16006685003213905</v>
      </c>
      <c r="BO11" s="142">
        <v>0.07162145315804368</v>
      </c>
      <c r="BP11" s="179">
        <v>0.04422269843704769</v>
      </c>
      <c r="BQ11" s="181">
        <v>405</v>
      </c>
      <c r="BR11" s="11"/>
      <c r="BS11" s="148">
        <v>14.318436287355336</v>
      </c>
      <c r="BT11" s="138" t="s">
        <v>112</v>
      </c>
      <c r="BU11" s="96">
        <v>4.429836014248901</v>
      </c>
      <c r="BV11" s="143">
        <v>1.380959080043115</v>
      </c>
      <c r="BW11" s="139">
        <v>0.14318436287355335</v>
      </c>
      <c r="BX11" s="140">
        <v>0.35026076157920966</v>
      </c>
      <c r="BY11" s="141">
        <v>0.016366610561470787</v>
      </c>
      <c r="BZ11" s="141">
        <v>0.02260161946439263</v>
      </c>
      <c r="CA11" s="141">
        <v>0.04429836014248901</v>
      </c>
      <c r="CB11" s="142">
        <v>0.18748272301604235</v>
      </c>
      <c r="CC11" s="142">
        <v>0.09888600273106435</v>
      </c>
      <c r="CD11" s="138">
        <v>0.044298360142489</v>
      </c>
      <c r="CE11" s="97">
        <v>458</v>
      </c>
    </row>
    <row r="12" spans="1:83" ht="13.5">
      <c r="A12" s="13" t="s">
        <v>7</v>
      </c>
      <c r="B12" s="9" t="s">
        <v>94</v>
      </c>
      <c r="C12" s="122" t="s">
        <v>20</v>
      </c>
      <c r="D12" s="122" t="s">
        <v>21</v>
      </c>
      <c r="E12" s="208" t="s">
        <v>21</v>
      </c>
      <c r="F12" s="11"/>
      <c r="G12" s="10" t="s">
        <v>20</v>
      </c>
      <c r="H12" s="10" t="s">
        <v>21</v>
      </c>
      <c r="I12" s="66" t="s">
        <v>21</v>
      </c>
      <c r="J12" s="11"/>
      <c r="K12" s="122" t="s">
        <v>20</v>
      </c>
      <c r="L12" s="122" t="s">
        <v>21</v>
      </c>
      <c r="M12" s="208" t="s">
        <v>21</v>
      </c>
      <c r="N12" s="60">
        <v>11.677555734669252</v>
      </c>
      <c r="O12" s="10">
        <v>3.3612759141434996</v>
      </c>
      <c r="P12" s="11">
        <v>530</v>
      </c>
      <c r="Q12" s="11"/>
      <c r="R12" s="123">
        <v>11.966689233393746</v>
      </c>
      <c r="S12" s="122">
        <v>6.005496264886345</v>
      </c>
      <c r="T12" s="124">
        <v>270</v>
      </c>
      <c r="U12" s="10">
        <v>7.25763707165019</v>
      </c>
      <c r="V12" s="10">
        <v>2.223530911618102</v>
      </c>
      <c r="W12" s="11">
        <v>738</v>
      </c>
      <c r="X12" s="11"/>
      <c r="Y12" s="122">
        <v>7.183857695746831</v>
      </c>
      <c r="Z12" s="122">
        <v>3.019694741051432</v>
      </c>
      <c r="AA12" s="121">
        <v>412</v>
      </c>
      <c r="AB12" s="11"/>
      <c r="AC12" s="178">
        <v>8.86684137016022</v>
      </c>
      <c r="AD12" s="179" t="s">
        <v>112</v>
      </c>
      <c r="AE12" s="69">
        <v>3.3102411993944076</v>
      </c>
      <c r="AF12" s="180">
        <v>1.3218782813818162</v>
      </c>
      <c r="AG12" s="139">
        <v>0.0886684137016022</v>
      </c>
      <c r="AH12" s="139">
        <v>0.2842645354476068</v>
      </c>
      <c r="AI12" s="142">
        <v>0.012776740713463595</v>
      </c>
      <c r="AJ12" s="142">
        <v>0.016889296055974338</v>
      </c>
      <c r="AK12" s="142">
        <v>0.03310241199394408</v>
      </c>
      <c r="AL12" s="142">
        <v>0.12177082569554627</v>
      </c>
      <c r="AM12" s="142">
        <v>0.055566001707658116</v>
      </c>
      <c r="AN12" s="179">
        <v>0.03310241199394408</v>
      </c>
      <c r="AO12" s="181">
        <v>495</v>
      </c>
      <c r="AP12" s="11"/>
      <c r="AQ12" s="165">
        <v>10.114096389494415</v>
      </c>
      <c r="AR12" s="166" t="s">
        <v>112</v>
      </c>
      <c r="AS12" s="122">
        <v>3.5478275095905927</v>
      </c>
      <c r="AT12" s="167">
        <v>1.2692840683808118</v>
      </c>
      <c r="AU12" s="168">
        <v>0.10114096389494415</v>
      </c>
      <c r="AV12" s="168">
        <v>0.3015152886958566</v>
      </c>
      <c r="AW12" s="169">
        <v>0.014261183791188342</v>
      </c>
      <c r="AX12" s="169">
        <v>0.018101493382406027</v>
      </c>
      <c r="AY12" s="169">
        <v>0.035478275095905926</v>
      </c>
      <c r="AZ12" s="169">
        <v>0.13661923899085007</v>
      </c>
      <c r="BA12" s="169">
        <v>0.06566268879903822</v>
      </c>
      <c r="BB12" s="166">
        <v>0.035478275095905926</v>
      </c>
      <c r="BC12" s="121">
        <v>447</v>
      </c>
      <c r="BD12" s="11"/>
      <c r="BE12" s="178">
        <v>10.705545473008977</v>
      </c>
      <c r="BF12" s="179" t="s">
        <v>112</v>
      </c>
      <c r="BG12" s="69">
        <v>4.272286957504306</v>
      </c>
      <c r="BH12" s="180">
        <v>1.418806571533477</v>
      </c>
      <c r="BI12" s="139">
        <v>0.10705545473008976</v>
      </c>
      <c r="BJ12" s="139">
        <v>0.30918373880691635</v>
      </c>
      <c r="BK12" s="142">
        <v>0.015363463500217882</v>
      </c>
      <c r="BL12" s="142">
        <v>0.021797782975623844</v>
      </c>
      <c r="BM12" s="142">
        <v>0.04272286957504306</v>
      </c>
      <c r="BN12" s="142">
        <v>0.14977832430513283</v>
      </c>
      <c r="BO12" s="142">
        <v>0.0643325851550467</v>
      </c>
      <c r="BP12" s="179">
        <v>0.042722869575043065</v>
      </c>
      <c r="BQ12" s="181">
        <v>405</v>
      </c>
      <c r="BR12" s="11"/>
      <c r="BS12" s="148">
        <v>11.554417248365635</v>
      </c>
      <c r="BT12" s="138" t="s">
        <v>112</v>
      </c>
      <c r="BU12" s="96">
        <v>4.043042057957173</v>
      </c>
      <c r="BV12" s="143">
        <v>1.380959080043115</v>
      </c>
      <c r="BW12" s="139">
        <v>0.11554417248365635</v>
      </c>
      <c r="BX12" s="140">
        <v>0.31967751983635545</v>
      </c>
      <c r="BY12" s="141">
        <v>0.014937549524043057</v>
      </c>
      <c r="BZ12" s="141">
        <v>0.02062814464882097</v>
      </c>
      <c r="CA12" s="141">
        <v>0.04043042057957173</v>
      </c>
      <c r="CB12" s="142">
        <v>0.15597459306322808</v>
      </c>
      <c r="CC12" s="142">
        <v>0.07511375190408462</v>
      </c>
      <c r="CD12" s="138">
        <v>0.04043042057957173</v>
      </c>
      <c r="CE12" s="97">
        <v>458</v>
      </c>
    </row>
    <row r="13" spans="1:83" ht="13.5">
      <c r="A13" s="13" t="s">
        <v>73</v>
      </c>
      <c r="B13" s="9" t="s">
        <v>94</v>
      </c>
      <c r="C13" s="122" t="s">
        <v>20</v>
      </c>
      <c r="D13" s="122" t="s">
        <v>21</v>
      </c>
      <c r="E13" s="208" t="s">
        <v>21</v>
      </c>
      <c r="F13" s="11"/>
      <c r="G13" s="10" t="s">
        <v>20</v>
      </c>
      <c r="H13" s="10" t="s">
        <v>21</v>
      </c>
      <c r="I13" s="66" t="s">
        <v>21</v>
      </c>
      <c r="J13" s="11"/>
      <c r="K13" s="122" t="s">
        <v>20</v>
      </c>
      <c r="L13" s="122" t="s">
        <v>21</v>
      </c>
      <c r="M13" s="208" t="s">
        <v>21</v>
      </c>
      <c r="N13" s="60">
        <v>2.4235473160472787</v>
      </c>
      <c r="O13" s="10">
        <v>1.609499750773763</v>
      </c>
      <c r="P13" s="11">
        <v>530</v>
      </c>
      <c r="Q13" s="11"/>
      <c r="R13" s="123">
        <v>2.412738682699067</v>
      </c>
      <c r="S13" s="122">
        <v>2.839161425887122</v>
      </c>
      <c r="T13" s="124">
        <v>270</v>
      </c>
      <c r="U13" s="10">
        <v>0.880604970982038</v>
      </c>
      <c r="V13" s="10">
        <v>0.8007120369668148</v>
      </c>
      <c r="W13" s="11">
        <v>738</v>
      </c>
      <c r="X13" s="11"/>
      <c r="Y13" s="122">
        <v>3.409055530661548</v>
      </c>
      <c r="Z13" s="122">
        <v>2.1220600496685256</v>
      </c>
      <c r="AA13" s="121">
        <v>412</v>
      </c>
      <c r="AB13" s="11"/>
      <c r="AC13" s="178">
        <v>3.450420133098978</v>
      </c>
      <c r="AD13" s="179" t="s">
        <v>112</v>
      </c>
      <c r="AE13" s="69">
        <v>2.125436539320738</v>
      </c>
      <c r="AF13" s="180">
        <v>1.3218782813818162</v>
      </c>
      <c r="AG13" s="139">
        <v>0.034504201330989775</v>
      </c>
      <c r="AH13" s="139">
        <v>0.18252030413491072</v>
      </c>
      <c r="AI13" s="142">
        <v>0.008203677596300394</v>
      </c>
      <c r="AJ13" s="142">
        <v>0.010844263242008073</v>
      </c>
      <c r="AK13" s="142">
        <v>0.021254365393207384</v>
      </c>
      <c r="AL13" s="142">
        <v>0.055758566724197156</v>
      </c>
      <c r="AM13" s="142">
        <v>0.013249835937782391</v>
      </c>
      <c r="AN13" s="179">
        <v>0.02125436539320738</v>
      </c>
      <c r="AO13" s="181">
        <v>495</v>
      </c>
      <c r="AP13" s="11"/>
      <c r="AQ13" s="165">
        <v>3.6228978898666115</v>
      </c>
      <c r="AR13" s="166" t="s">
        <v>112</v>
      </c>
      <c r="AS13" s="122">
        <v>2.198710939188677</v>
      </c>
      <c r="AT13" s="167">
        <v>1.2692840683808118</v>
      </c>
      <c r="AU13" s="168">
        <v>0.036228978898666116</v>
      </c>
      <c r="AV13" s="168">
        <v>0.18685941235759607</v>
      </c>
      <c r="AW13" s="169">
        <v>0.008838146928705801</v>
      </c>
      <c r="AX13" s="169">
        <v>0.011218119090615077</v>
      </c>
      <c r="AY13" s="169">
        <v>0.021987109391886767</v>
      </c>
      <c r="AZ13" s="169">
        <v>0.058216088290552886</v>
      </c>
      <c r="BA13" s="169">
        <v>0.014241869506779348</v>
      </c>
      <c r="BB13" s="166">
        <v>0.02198710939188677</v>
      </c>
      <c r="BC13" s="121">
        <v>447</v>
      </c>
      <c r="BD13" s="11"/>
      <c r="BE13" s="178">
        <v>4.405997492261655</v>
      </c>
      <c r="BF13" s="179" t="s">
        <v>112</v>
      </c>
      <c r="BG13" s="69">
        <v>2.835836685963084</v>
      </c>
      <c r="BH13" s="180">
        <v>1.418806571533477</v>
      </c>
      <c r="BI13" s="139">
        <v>0.04405997492261655</v>
      </c>
      <c r="BJ13" s="139">
        <v>0.20522839358245473</v>
      </c>
      <c r="BK13" s="142">
        <v>0.010197880865854452</v>
      </c>
      <c r="BL13" s="142">
        <v>0.0144688203881898</v>
      </c>
      <c r="BM13" s="142">
        <v>0.028358366859630845</v>
      </c>
      <c r="BN13" s="142">
        <v>0.07241834178224739</v>
      </c>
      <c r="BO13" s="142">
        <v>0.015701608062985702</v>
      </c>
      <c r="BP13" s="179">
        <v>0.02835836685963084</v>
      </c>
      <c r="BQ13" s="181">
        <v>405</v>
      </c>
      <c r="BR13" s="11"/>
      <c r="BS13" s="148">
        <v>3.7585999863973485</v>
      </c>
      <c r="BT13" s="138" t="s">
        <v>112</v>
      </c>
      <c r="BU13" s="96">
        <v>2.405415925121357</v>
      </c>
      <c r="BV13" s="143">
        <v>1.380959080043115</v>
      </c>
      <c r="BW13" s="139">
        <v>0.037585999863973485</v>
      </c>
      <c r="BX13" s="140">
        <v>0.1901927771451873</v>
      </c>
      <c r="BY13" s="141">
        <v>0.00888712484123328</v>
      </c>
      <c r="BZ13" s="141">
        <v>0.012272755744977826</v>
      </c>
      <c r="CA13" s="141">
        <v>0.024054159251213573</v>
      </c>
      <c r="CB13" s="142">
        <v>0.061640159115187054</v>
      </c>
      <c r="CC13" s="142">
        <v>0.013531840612759912</v>
      </c>
      <c r="CD13" s="138">
        <v>0.02405415925121357</v>
      </c>
      <c r="CE13" s="97">
        <v>458</v>
      </c>
    </row>
    <row r="14" spans="1:83" ht="13.5">
      <c r="A14" s="13" t="s">
        <v>74</v>
      </c>
      <c r="B14" s="9" t="s">
        <v>94</v>
      </c>
      <c r="C14" s="122" t="s">
        <v>20</v>
      </c>
      <c r="D14" s="122" t="s">
        <v>21</v>
      </c>
      <c r="E14" s="208" t="s">
        <v>21</v>
      </c>
      <c r="F14" s="11"/>
      <c r="G14" s="10" t="s">
        <v>20</v>
      </c>
      <c r="H14" s="10" t="s">
        <v>21</v>
      </c>
      <c r="I14" s="66" t="s">
        <v>21</v>
      </c>
      <c r="J14" s="11"/>
      <c r="K14" s="122" t="s">
        <v>20</v>
      </c>
      <c r="L14" s="122" t="s">
        <v>21</v>
      </c>
      <c r="M14" s="208" t="s">
        <v>21</v>
      </c>
      <c r="N14" s="60">
        <v>1.7956110017105749</v>
      </c>
      <c r="O14" s="10">
        <v>1.3898381456875186</v>
      </c>
      <c r="P14" s="11">
        <v>530</v>
      </c>
      <c r="Q14" s="11"/>
      <c r="R14" s="123">
        <v>0.2555152612605931</v>
      </c>
      <c r="S14" s="122">
        <v>0.9340954250971518</v>
      </c>
      <c r="T14" s="124">
        <v>270</v>
      </c>
      <c r="U14" s="10">
        <v>2.41034634417565</v>
      </c>
      <c r="V14" s="10">
        <v>1.314462145001353</v>
      </c>
      <c r="W14" s="11">
        <v>738</v>
      </c>
      <c r="X14" s="11"/>
      <c r="Y14" s="122">
        <v>1.5472015274905657</v>
      </c>
      <c r="Z14" s="122">
        <v>1.4433109303622247</v>
      </c>
      <c r="AA14" s="121">
        <v>412</v>
      </c>
      <c r="AB14" s="11"/>
      <c r="AC14" s="182" t="s">
        <v>114</v>
      </c>
      <c r="AD14" s="179" t="s">
        <v>112</v>
      </c>
      <c r="AE14" s="69" t="s">
        <v>114</v>
      </c>
      <c r="AF14" s="180">
        <v>1.3218782813818162</v>
      </c>
      <c r="AG14" s="139">
        <v>0.0060441291266747155</v>
      </c>
      <c r="AH14" s="139">
        <v>0.07750869389800603</v>
      </c>
      <c r="AI14" s="142">
        <v>0.00348375671771608</v>
      </c>
      <c r="AJ14" s="142">
        <v>0.0046051023427668885</v>
      </c>
      <c r="AK14" s="142">
        <v>0.009025834736944127</v>
      </c>
      <c r="AL14" s="142">
        <v>0.015069963863618842</v>
      </c>
      <c r="AM14" s="142">
        <v>-0.0029817056102694117</v>
      </c>
      <c r="AN14" s="179">
        <v>0.009025834736944127</v>
      </c>
      <c r="AO14" s="181">
        <v>495</v>
      </c>
      <c r="AP14" s="11"/>
      <c r="AQ14" s="165" t="s">
        <v>114</v>
      </c>
      <c r="AR14" s="166" t="e">
        <v>#VALUE!</v>
      </c>
      <c r="AS14" s="122" t="s">
        <v>114</v>
      </c>
      <c r="AT14" s="167">
        <v>1.2692840683808118</v>
      </c>
      <c r="AU14" s="168" t="e">
        <v>#VALUE!</v>
      </c>
      <c r="AV14" s="168" t="e">
        <v>#VALUE!</v>
      </c>
      <c r="AW14" s="169" t="e">
        <v>#VALUE!</v>
      </c>
      <c r="AX14" s="169" t="e">
        <v>#VALUE!</v>
      </c>
      <c r="AY14" s="169" t="e">
        <v>#VALUE!</v>
      </c>
      <c r="AZ14" s="169" t="e">
        <v>#VALUE!</v>
      </c>
      <c r="BA14" s="169" t="e">
        <v>#VALUE!</v>
      </c>
      <c r="BB14" s="166" t="e">
        <v>#VALUE!</v>
      </c>
      <c r="BC14" s="121">
        <v>447</v>
      </c>
      <c r="BD14" s="11"/>
      <c r="BE14" s="178" t="s">
        <v>114</v>
      </c>
      <c r="BF14" s="179" t="e">
        <v>#VALUE!</v>
      </c>
      <c r="BG14" s="69" t="s">
        <v>114</v>
      </c>
      <c r="BH14" s="180">
        <v>1.418806571533477</v>
      </c>
      <c r="BI14" s="139" t="e">
        <v>#VALUE!</v>
      </c>
      <c r="BJ14" s="139" t="e">
        <v>#VALUE!</v>
      </c>
      <c r="BK14" s="142" t="e">
        <v>#VALUE!</v>
      </c>
      <c r="BL14" s="142" t="e">
        <v>#VALUE!</v>
      </c>
      <c r="BM14" s="142" t="e">
        <v>#VALUE!</v>
      </c>
      <c r="BN14" s="142" t="e">
        <v>#VALUE!</v>
      </c>
      <c r="BO14" s="142" t="e">
        <v>#VALUE!</v>
      </c>
      <c r="BP14" s="179" t="e">
        <v>#VALUE!</v>
      </c>
      <c r="BQ14" s="181">
        <v>405</v>
      </c>
      <c r="BR14" s="11"/>
      <c r="BS14" s="148" t="s">
        <v>114</v>
      </c>
      <c r="BT14" s="138" t="s">
        <v>112</v>
      </c>
      <c r="BU14" s="96" t="s">
        <v>114</v>
      </c>
      <c r="BV14" s="143">
        <v>1.380959080043115</v>
      </c>
      <c r="BW14" s="139" t="e">
        <v>#VALUE!</v>
      </c>
      <c r="BX14" s="140" t="e">
        <v>#VALUE!</v>
      </c>
      <c r="BY14" s="141" t="e">
        <v>#VALUE!</v>
      </c>
      <c r="BZ14" s="141" t="e">
        <v>#VALUE!</v>
      </c>
      <c r="CA14" s="141" t="e">
        <v>#VALUE!</v>
      </c>
      <c r="CB14" s="142" t="e">
        <v>#VALUE!</v>
      </c>
      <c r="CC14" s="142" t="e">
        <v>#VALUE!</v>
      </c>
      <c r="CD14" s="138" t="e">
        <v>#VALUE!</v>
      </c>
      <c r="CE14" s="97">
        <v>458</v>
      </c>
    </row>
    <row r="15" spans="1:83" ht="13.5">
      <c r="A15" s="13"/>
      <c r="B15" s="13"/>
      <c r="C15" s="122"/>
      <c r="D15" s="122"/>
      <c r="E15" s="208"/>
      <c r="F15" s="11"/>
      <c r="G15" s="10"/>
      <c r="H15" s="10"/>
      <c r="I15" s="66"/>
      <c r="J15" s="11"/>
      <c r="K15" s="122"/>
      <c r="L15" s="122"/>
      <c r="M15" s="121"/>
      <c r="N15" s="61"/>
      <c r="O15" s="10"/>
      <c r="P15" s="11"/>
      <c r="Q15" s="11"/>
      <c r="R15" s="122"/>
      <c r="S15" s="122"/>
      <c r="T15" s="121"/>
      <c r="U15" s="10"/>
      <c r="V15" s="10"/>
      <c r="W15" s="11"/>
      <c r="X15" s="11"/>
      <c r="Y15" s="122"/>
      <c r="Z15" s="122"/>
      <c r="AA15" s="121"/>
      <c r="AB15" s="11"/>
      <c r="AC15" s="178"/>
      <c r="AD15" s="179" t="e">
        <v>#DIV/0!</v>
      </c>
      <c r="AE15" s="69"/>
      <c r="AF15" s="180">
        <v>1.3218782813818162</v>
      </c>
      <c r="AG15" s="139">
        <v>0</v>
      </c>
      <c r="AH15" s="139">
        <v>0</v>
      </c>
      <c r="AI15" s="142" t="e">
        <v>#DIV/0!</v>
      </c>
      <c r="AJ15" s="142" t="e">
        <v>#DIV/0!</v>
      </c>
      <c r="AK15" s="142" t="e">
        <v>#DIV/0!</v>
      </c>
      <c r="AL15" s="142" t="e">
        <v>#DIV/0!</v>
      </c>
      <c r="AM15" s="142" t="e">
        <v>#DIV/0!</v>
      </c>
      <c r="AN15" s="179" t="e">
        <v>#DIV/0!</v>
      </c>
      <c r="AO15" s="181"/>
      <c r="AP15" s="11"/>
      <c r="AQ15" s="165"/>
      <c r="AR15" s="166" t="e">
        <v>#DIV/0!</v>
      </c>
      <c r="AS15" s="122"/>
      <c r="AT15" s="167">
        <v>1.2692840683808118</v>
      </c>
      <c r="AU15" s="168">
        <v>0</v>
      </c>
      <c r="AV15" s="168">
        <v>0</v>
      </c>
      <c r="AW15" s="169" t="e">
        <v>#DIV/0!</v>
      </c>
      <c r="AX15" s="169" t="e">
        <v>#DIV/0!</v>
      </c>
      <c r="AY15" s="169" t="e">
        <v>#DIV/0!</v>
      </c>
      <c r="AZ15" s="169" t="e">
        <v>#DIV/0!</v>
      </c>
      <c r="BA15" s="169" t="e">
        <v>#DIV/0!</v>
      </c>
      <c r="BB15" s="166" t="e">
        <v>#DIV/0!</v>
      </c>
      <c r="BC15" s="121"/>
      <c r="BD15" s="11"/>
      <c r="BE15" s="178"/>
      <c r="BF15" s="179" t="e">
        <v>#DIV/0!</v>
      </c>
      <c r="BG15" s="69"/>
      <c r="BH15" s="180">
        <v>1.418806571533477</v>
      </c>
      <c r="BI15" s="139">
        <v>0</v>
      </c>
      <c r="BJ15" s="139">
        <v>0</v>
      </c>
      <c r="BK15" s="142" t="e">
        <v>#DIV/0!</v>
      </c>
      <c r="BL15" s="142" t="e">
        <v>#DIV/0!</v>
      </c>
      <c r="BM15" s="142" t="e">
        <v>#DIV/0!</v>
      </c>
      <c r="BN15" s="142" t="e">
        <v>#DIV/0!</v>
      </c>
      <c r="BO15" s="142" t="e">
        <v>#DIV/0!</v>
      </c>
      <c r="BP15" s="179" t="e">
        <v>#DIV/0!</v>
      </c>
      <c r="BQ15" s="181"/>
      <c r="BR15" s="11"/>
      <c r="BS15" s="148"/>
      <c r="BT15" s="138" t="e">
        <v>#DIV/0!</v>
      </c>
      <c r="BU15" s="96"/>
      <c r="BV15" s="143">
        <v>1.380959080043115</v>
      </c>
      <c r="BW15" s="139">
        <v>0</v>
      </c>
      <c r="BX15" s="140">
        <v>0</v>
      </c>
      <c r="BY15" s="141" t="e">
        <v>#DIV/0!</v>
      </c>
      <c r="BZ15" s="141" t="e">
        <v>#DIV/0!</v>
      </c>
      <c r="CA15" s="141" t="e">
        <v>#DIV/0!</v>
      </c>
      <c r="CB15" s="142" t="e">
        <v>#DIV/0!</v>
      </c>
      <c r="CC15" s="142" t="e">
        <v>#DIV/0!</v>
      </c>
      <c r="CD15" s="138" t="e">
        <v>#DIV/0!</v>
      </c>
      <c r="CE15" s="97"/>
    </row>
    <row r="16" spans="1:83" ht="13.5">
      <c r="A16" s="12" t="s">
        <v>8</v>
      </c>
      <c r="B16" s="12"/>
      <c r="C16" s="122"/>
      <c r="D16" s="122"/>
      <c r="E16" s="208"/>
      <c r="F16" s="11"/>
      <c r="G16" s="10"/>
      <c r="H16" s="10"/>
      <c r="I16" s="66"/>
      <c r="J16" s="11"/>
      <c r="K16" s="122"/>
      <c r="L16" s="122"/>
      <c r="M16" s="121"/>
      <c r="N16" s="61"/>
      <c r="O16" s="10"/>
      <c r="P16" s="11"/>
      <c r="Q16" s="11"/>
      <c r="R16" s="122"/>
      <c r="S16" s="122"/>
      <c r="T16" s="121"/>
      <c r="U16" s="10"/>
      <c r="V16" s="10"/>
      <c r="W16" s="11"/>
      <c r="X16" s="11"/>
      <c r="Y16" s="122"/>
      <c r="Z16" s="122"/>
      <c r="AA16" s="121"/>
      <c r="AB16" s="11"/>
      <c r="AC16" s="178"/>
      <c r="AD16" s="179" t="e">
        <v>#DIV/0!</v>
      </c>
      <c r="AE16" s="69"/>
      <c r="AF16" s="180">
        <v>1.3218782813818162</v>
      </c>
      <c r="AG16" s="139">
        <v>0</v>
      </c>
      <c r="AH16" s="139">
        <v>0</v>
      </c>
      <c r="AI16" s="142" t="e">
        <v>#DIV/0!</v>
      </c>
      <c r="AJ16" s="142" t="e">
        <v>#DIV/0!</v>
      </c>
      <c r="AK16" s="142" t="e">
        <v>#DIV/0!</v>
      </c>
      <c r="AL16" s="142" t="e">
        <v>#DIV/0!</v>
      </c>
      <c r="AM16" s="142" t="e">
        <v>#DIV/0!</v>
      </c>
      <c r="AN16" s="179" t="e">
        <v>#DIV/0!</v>
      </c>
      <c r="AO16" s="181"/>
      <c r="AP16" s="11"/>
      <c r="AQ16" s="165"/>
      <c r="AR16" s="166" t="e">
        <v>#DIV/0!</v>
      </c>
      <c r="AS16" s="122"/>
      <c r="AT16" s="167">
        <v>1.2692840683808118</v>
      </c>
      <c r="AU16" s="168">
        <v>0</v>
      </c>
      <c r="AV16" s="168">
        <v>0</v>
      </c>
      <c r="AW16" s="169" t="e">
        <v>#DIV/0!</v>
      </c>
      <c r="AX16" s="169" t="e">
        <v>#DIV/0!</v>
      </c>
      <c r="AY16" s="169" t="e">
        <v>#DIV/0!</v>
      </c>
      <c r="AZ16" s="169" t="e">
        <v>#DIV/0!</v>
      </c>
      <c r="BA16" s="169" t="e">
        <v>#DIV/0!</v>
      </c>
      <c r="BB16" s="166" t="e">
        <v>#DIV/0!</v>
      </c>
      <c r="BC16" s="121"/>
      <c r="BD16" s="11"/>
      <c r="BE16" s="178"/>
      <c r="BF16" s="179" t="e">
        <v>#DIV/0!</v>
      </c>
      <c r="BG16" s="69"/>
      <c r="BH16" s="180">
        <v>1.418806571533477</v>
      </c>
      <c r="BI16" s="139">
        <v>0</v>
      </c>
      <c r="BJ16" s="139">
        <v>0</v>
      </c>
      <c r="BK16" s="142" t="e">
        <v>#DIV/0!</v>
      </c>
      <c r="BL16" s="142" t="e">
        <v>#DIV/0!</v>
      </c>
      <c r="BM16" s="142" t="e">
        <v>#DIV/0!</v>
      </c>
      <c r="BN16" s="142" t="e">
        <v>#DIV/0!</v>
      </c>
      <c r="BO16" s="142" t="e">
        <v>#DIV/0!</v>
      </c>
      <c r="BP16" s="179" t="e">
        <v>#DIV/0!</v>
      </c>
      <c r="BQ16" s="181"/>
      <c r="BR16" s="11"/>
      <c r="BS16" s="148"/>
      <c r="BT16" s="138" t="e">
        <v>#DIV/0!</v>
      </c>
      <c r="BU16" s="96"/>
      <c r="BV16" s="143">
        <v>1.380959080043115</v>
      </c>
      <c r="BW16" s="139">
        <v>0</v>
      </c>
      <c r="BX16" s="140">
        <v>0</v>
      </c>
      <c r="BY16" s="141" t="e">
        <v>#DIV/0!</v>
      </c>
      <c r="BZ16" s="141" t="e">
        <v>#DIV/0!</v>
      </c>
      <c r="CA16" s="141" t="e">
        <v>#DIV/0!</v>
      </c>
      <c r="CB16" s="142" t="e">
        <v>#DIV/0!</v>
      </c>
      <c r="CC16" s="142" t="e">
        <v>#DIV/0!</v>
      </c>
      <c r="CD16" s="138" t="e">
        <v>#DIV/0!</v>
      </c>
      <c r="CE16" s="97"/>
    </row>
    <row r="17" spans="1:83" ht="13.5">
      <c r="A17" s="13" t="s">
        <v>75</v>
      </c>
      <c r="B17" s="9" t="s">
        <v>94</v>
      </c>
      <c r="C17" s="122" t="s">
        <v>20</v>
      </c>
      <c r="D17" s="122" t="s">
        <v>21</v>
      </c>
      <c r="E17" s="208" t="s">
        <v>21</v>
      </c>
      <c r="F17" s="11"/>
      <c r="G17" s="10" t="s">
        <v>20</v>
      </c>
      <c r="H17" s="10" t="s">
        <v>21</v>
      </c>
      <c r="I17" s="66" t="s">
        <v>21</v>
      </c>
      <c r="J17" s="11"/>
      <c r="K17" s="216">
        <v>2.2829613890125455</v>
      </c>
      <c r="L17" s="217">
        <v>1.5136598537547594</v>
      </c>
      <c r="M17" s="218">
        <v>550</v>
      </c>
      <c r="N17" s="60">
        <v>4.406156044735678</v>
      </c>
      <c r="O17" s="10">
        <v>2.035867352490349</v>
      </c>
      <c r="P17" s="11">
        <v>590</v>
      </c>
      <c r="Q17" s="11"/>
      <c r="R17" s="123">
        <v>4.9532574157936935</v>
      </c>
      <c r="S17" s="122">
        <v>4.3124730941432015</v>
      </c>
      <c r="T17" s="124">
        <v>234</v>
      </c>
      <c r="U17" s="10">
        <v>2.7257833528959066</v>
      </c>
      <c r="V17" s="10">
        <v>1.5300125859409592</v>
      </c>
      <c r="W17" s="11">
        <v>614</v>
      </c>
      <c r="X17" s="11"/>
      <c r="Y17" s="123">
        <v>1.9654067901613508</v>
      </c>
      <c r="Z17" s="122">
        <v>1.7868885925939015</v>
      </c>
      <c r="AA17" s="124">
        <v>340</v>
      </c>
      <c r="AB17" s="11"/>
      <c r="AC17" s="178">
        <v>4.7809452680080895</v>
      </c>
      <c r="AD17" s="179" t="s">
        <v>112</v>
      </c>
      <c r="AE17" s="69">
        <v>2.716803364898493</v>
      </c>
      <c r="AF17" s="180">
        <v>1.3218782813818162</v>
      </c>
      <c r="AG17" s="139">
        <v>0.0478094526800809</v>
      </c>
      <c r="AH17" s="139">
        <v>0.2133628573920775</v>
      </c>
      <c r="AI17" s="142">
        <v>0.01048621235489542</v>
      </c>
      <c r="AJ17" s="142">
        <v>0.013861496365893925</v>
      </c>
      <c r="AK17" s="142">
        <v>0.02716803364898493</v>
      </c>
      <c r="AL17" s="142">
        <v>0.07497748632906583</v>
      </c>
      <c r="AM17" s="142">
        <v>0.020641419031095967</v>
      </c>
      <c r="AN17" s="179">
        <v>0.02716803364898493</v>
      </c>
      <c r="AO17" s="183">
        <v>414</v>
      </c>
      <c r="AP17" s="11"/>
      <c r="AQ17" s="165">
        <v>5.193466938608643</v>
      </c>
      <c r="AR17" s="166" t="s">
        <v>112</v>
      </c>
      <c r="AS17" s="122">
        <v>2.881520450488101</v>
      </c>
      <c r="AT17" s="167">
        <v>1.2692840683808118</v>
      </c>
      <c r="AU17" s="168">
        <v>0.05193466938608643</v>
      </c>
      <c r="AV17" s="168">
        <v>0.22189515430005297</v>
      </c>
      <c r="AW17" s="169">
        <v>0.011582832770587746</v>
      </c>
      <c r="AX17" s="169">
        <v>0.014701905102426204</v>
      </c>
      <c r="AY17" s="169">
        <v>0.02881520450488101</v>
      </c>
      <c r="AZ17" s="169">
        <v>0.08074987389096744</v>
      </c>
      <c r="BA17" s="169">
        <v>0.02311946488120542</v>
      </c>
      <c r="BB17" s="166">
        <v>0.02881520450488101</v>
      </c>
      <c r="BC17" s="124">
        <v>367</v>
      </c>
      <c r="BD17" s="11"/>
      <c r="BE17" s="178">
        <v>4.658537061395202</v>
      </c>
      <c r="BF17" s="179" t="s">
        <v>112</v>
      </c>
      <c r="BG17" s="69">
        <v>3.132585572553248</v>
      </c>
      <c r="BH17" s="180">
        <v>1.418806571533477</v>
      </c>
      <c r="BI17" s="139">
        <v>0.046585370613952015</v>
      </c>
      <c r="BJ17" s="139">
        <v>0.21074907795459688</v>
      </c>
      <c r="BK17" s="142">
        <v>0.011265012061208779</v>
      </c>
      <c r="BL17" s="142">
        <v>0.015982873140846895</v>
      </c>
      <c r="BM17" s="142">
        <v>0.03132585572553248</v>
      </c>
      <c r="BN17" s="142">
        <v>0.0779112263394845</v>
      </c>
      <c r="BO17" s="142">
        <v>0.015259514888419534</v>
      </c>
      <c r="BP17" s="179">
        <v>0.03132585572553248</v>
      </c>
      <c r="BQ17" s="183">
        <v>350</v>
      </c>
      <c r="BR17" s="11"/>
      <c r="BS17" s="148">
        <v>3.3750810566867493</v>
      </c>
      <c r="BT17" s="138" t="s">
        <v>112</v>
      </c>
      <c r="BU17" s="96">
        <v>2.4846206676689797</v>
      </c>
      <c r="BV17" s="143">
        <v>1.380959080043115</v>
      </c>
      <c r="BW17" s="139">
        <v>0.03375081056686749</v>
      </c>
      <c r="BX17" s="140">
        <v>0.1805870796954946</v>
      </c>
      <c r="BY17" s="141">
        <v>0.009179757158034355</v>
      </c>
      <c r="BZ17" s="141">
        <v>0.012676868999978323</v>
      </c>
      <c r="CA17" s="141">
        <v>0.0248462066766898</v>
      </c>
      <c r="CB17" s="142">
        <v>0.05859701724355729</v>
      </c>
      <c r="CC17" s="142">
        <v>0.008904603890177689</v>
      </c>
      <c r="CD17" s="138">
        <v>0.024846206676689797</v>
      </c>
      <c r="CE17" s="98">
        <v>387</v>
      </c>
    </row>
    <row r="18" spans="1:83" ht="13.5">
      <c r="A18" s="13" t="s">
        <v>9</v>
      </c>
      <c r="B18" s="9" t="s">
        <v>94</v>
      </c>
      <c r="C18" s="122" t="s">
        <v>20</v>
      </c>
      <c r="D18" s="122" t="s">
        <v>21</v>
      </c>
      <c r="E18" s="208" t="s">
        <v>21</v>
      </c>
      <c r="F18" s="11"/>
      <c r="G18" s="10" t="s">
        <v>20</v>
      </c>
      <c r="H18" s="10" t="s">
        <v>21</v>
      </c>
      <c r="I18" s="66" t="s">
        <v>21</v>
      </c>
      <c r="J18" s="11"/>
      <c r="K18" s="216">
        <v>6.315453449295689</v>
      </c>
      <c r="L18" s="217">
        <v>2.4650748424129074</v>
      </c>
      <c r="M18" s="218">
        <v>550</v>
      </c>
      <c r="N18" s="60">
        <v>5.804056021386724</v>
      </c>
      <c r="O18" s="10">
        <v>2.3194578116253455</v>
      </c>
      <c r="P18" s="11">
        <v>590</v>
      </c>
      <c r="Q18" s="11"/>
      <c r="R18" s="123">
        <v>8.506310341857334</v>
      </c>
      <c r="S18" s="122">
        <v>5.544705870183494</v>
      </c>
      <c r="T18" s="124">
        <v>234</v>
      </c>
      <c r="U18" s="10">
        <v>7.198295991438463</v>
      </c>
      <c r="V18" s="10">
        <v>2.428528981482235</v>
      </c>
      <c r="W18" s="11">
        <v>614</v>
      </c>
      <c r="X18" s="11"/>
      <c r="Y18" s="123">
        <v>9.217947913339179</v>
      </c>
      <c r="Z18" s="122">
        <v>3.723905893058562</v>
      </c>
      <c r="AA18" s="124">
        <v>340</v>
      </c>
      <c r="AB18" s="11"/>
      <c r="AC18" s="178">
        <v>6.684965258698462</v>
      </c>
      <c r="AD18" s="179" t="s">
        <v>112</v>
      </c>
      <c r="AE18" s="69">
        <v>3.180275737159026</v>
      </c>
      <c r="AF18" s="180">
        <v>1.3218782813818162</v>
      </c>
      <c r="AG18" s="139">
        <v>0.06684965258698462</v>
      </c>
      <c r="AH18" s="139">
        <v>0.2497614392495048</v>
      </c>
      <c r="AI18" s="142">
        <v>0.012275105058336499</v>
      </c>
      <c r="AJ18" s="142">
        <v>0.016226194778295087</v>
      </c>
      <c r="AK18" s="142">
        <v>0.03180275737159025</v>
      </c>
      <c r="AL18" s="142">
        <v>0.09865240995857488</v>
      </c>
      <c r="AM18" s="142">
        <v>0.03504689521539437</v>
      </c>
      <c r="AN18" s="179">
        <v>0.03180275737159026</v>
      </c>
      <c r="AO18" s="183">
        <v>414</v>
      </c>
      <c r="AP18" s="11"/>
      <c r="AQ18" s="165">
        <v>5.449289997807416</v>
      </c>
      <c r="AR18" s="166" t="s">
        <v>112</v>
      </c>
      <c r="AS18" s="122">
        <v>2.9476522442834554</v>
      </c>
      <c r="AT18" s="167">
        <v>1.2692840683808118</v>
      </c>
      <c r="AU18" s="168">
        <v>0.054492899978074154</v>
      </c>
      <c r="AV18" s="168">
        <v>0.22698771735504492</v>
      </c>
      <c r="AW18" s="169">
        <v>0.011848662398213963</v>
      </c>
      <c r="AX18" s="169">
        <v>0.015039318413675765</v>
      </c>
      <c r="AY18" s="169">
        <v>0.029476522442834552</v>
      </c>
      <c r="AZ18" s="169">
        <v>0.08396942242090871</v>
      </c>
      <c r="BA18" s="169">
        <v>0.025016377535239602</v>
      </c>
      <c r="BB18" s="166">
        <v>0.029476522442834555</v>
      </c>
      <c r="BC18" s="124">
        <v>367</v>
      </c>
      <c r="BD18" s="11"/>
      <c r="BE18" s="178">
        <v>6.474393570740488</v>
      </c>
      <c r="BF18" s="179" t="s">
        <v>112</v>
      </c>
      <c r="BG18" s="69">
        <v>3.657649403180373</v>
      </c>
      <c r="BH18" s="180">
        <v>1.418806571533477</v>
      </c>
      <c r="BI18" s="139">
        <v>0.06474393570740487</v>
      </c>
      <c r="BJ18" s="139">
        <v>0.24607348190432934</v>
      </c>
      <c r="BK18" s="142">
        <v>0.01315318087509311</v>
      </c>
      <c r="BL18" s="142">
        <v>0.018661819462150554</v>
      </c>
      <c r="BM18" s="142">
        <v>0.03657649403180372</v>
      </c>
      <c r="BN18" s="142">
        <v>0.1013204297392086</v>
      </c>
      <c r="BO18" s="142">
        <v>0.028167441675601153</v>
      </c>
      <c r="BP18" s="179">
        <v>0.03657649403180373</v>
      </c>
      <c r="BQ18" s="183">
        <v>350</v>
      </c>
      <c r="BR18" s="11"/>
      <c r="BS18" s="148">
        <v>4.12091871472366</v>
      </c>
      <c r="BT18" s="138" t="s">
        <v>112</v>
      </c>
      <c r="BU18" s="96">
        <v>2.7348428413584744</v>
      </c>
      <c r="BV18" s="143">
        <v>1.380959080043115</v>
      </c>
      <c r="BW18" s="139">
        <v>0.041209187147236606</v>
      </c>
      <c r="BX18" s="140">
        <v>0.19877371567161647</v>
      </c>
      <c r="BY18" s="141">
        <v>0.010104235819873722</v>
      </c>
      <c r="BZ18" s="141">
        <v>0.013953536202351506</v>
      </c>
      <c r="CA18" s="141">
        <v>0.027348428413584747</v>
      </c>
      <c r="CB18" s="142">
        <v>0.06855761556082135</v>
      </c>
      <c r="CC18" s="142">
        <v>0.013860758733651859</v>
      </c>
      <c r="CD18" s="138">
        <v>0.027348428413584744</v>
      </c>
      <c r="CE18" s="98">
        <v>387</v>
      </c>
    </row>
    <row r="19" spans="1:83" ht="13.5">
      <c r="A19" s="13" t="s">
        <v>10</v>
      </c>
      <c r="B19" s="9" t="s">
        <v>94</v>
      </c>
      <c r="C19" s="122" t="s">
        <v>20</v>
      </c>
      <c r="D19" s="122" t="s">
        <v>21</v>
      </c>
      <c r="E19" s="208" t="s">
        <v>21</v>
      </c>
      <c r="F19" s="11"/>
      <c r="G19" s="10" t="s">
        <v>20</v>
      </c>
      <c r="H19" s="10" t="s">
        <v>21</v>
      </c>
      <c r="I19" s="66" t="s">
        <v>21</v>
      </c>
      <c r="J19" s="11"/>
      <c r="K19" s="216">
        <v>16.812751766005658</v>
      </c>
      <c r="L19" s="217">
        <v>3.790021209958433</v>
      </c>
      <c r="M19" s="218">
        <v>550</v>
      </c>
      <c r="N19" s="60">
        <v>21.02050987681809</v>
      </c>
      <c r="O19" s="10">
        <v>4.0418795232821445</v>
      </c>
      <c r="P19" s="11">
        <v>590</v>
      </c>
      <c r="Q19" s="11"/>
      <c r="R19" s="123">
        <v>20.215318598688924</v>
      </c>
      <c r="S19" s="122">
        <v>7.982012127523558</v>
      </c>
      <c r="T19" s="124">
        <v>234</v>
      </c>
      <c r="U19" s="10">
        <v>20.84788796335948</v>
      </c>
      <c r="V19" s="10">
        <v>3.8169173058613914</v>
      </c>
      <c r="W19" s="11">
        <v>614</v>
      </c>
      <c r="X19" s="11"/>
      <c r="Y19" s="123">
        <v>18.788221473089923</v>
      </c>
      <c r="Z19" s="122">
        <v>5.028447509102901</v>
      </c>
      <c r="AA19" s="124">
        <v>340</v>
      </c>
      <c r="AB19" s="11"/>
      <c r="AC19" s="178">
        <v>15.897850027937471</v>
      </c>
      <c r="AD19" s="179" t="s">
        <v>112</v>
      </c>
      <c r="AE19" s="69">
        <v>4.655991025731531</v>
      </c>
      <c r="AF19" s="180">
        <v>1.3218782813818162</v>
      </c>
      <c r="AG19" s="139">
        <v>0.1589785002793747</v>
      </c>
      <c r="AH19" s="139">
        <v>0.3656560360889665</v>
      </c>
      <c r="AI19" s="142">
        <v>0.017971013746934297</v>
      </c>
      <c r="AJ19" s="142">
        <v>0.023755492766486502</v>
      </c>
      <c r="AK19" s="142">
        <v>0.046559910257315304</v>
      </c>
      <c r="AL19" s="142">
        <v>0.20553841053669003</v>
      </c>
      <c r="AM19" s="142">
        <v>0.11241859002205941</v>
      </c>
      <c r="AN19" s="179">
        <v>0.04655991025731531</v>
      </c>
      <c r="AO19" s="183">
        <v>414</v>
      </c>
      <c r="AP19" s="11"/>
      <c r="AQ19" s="165">
        <v>18.97384077781492</v>
      </c>
      <c r="AR19" s="166" t="s">
        <v>112</v>
      </c>
      <c r="AS19" s="122">
        <v>5.091715627712004</v>
      </c>
      <c r="AT19" s="167">
        <v>1.2692840683808118</v>
      </c>
      <c r="AU19" s="168">
        <v>0.1897384077781492</v>
      </c>
      <c r="AV19" s="168">
        <v>0.3920940504419341</v>
      </c>
      <c r="AW19" s="169">
        <v>0.020467142831204384</v>
      </c>
      <c r="AX19" s="169">
        <v>0.025978618320922266</v>
      </c>
      <c r="AY19" s="169">
        <v>0.05091715627712004</v>
      </c>
      <c r="AZ19" s="169">
        <v>0.24065556405526925</v>
      </c>
      <c r="BA19" s="169">
        <v>0.13882125150102917</v>
      </c>
      <c r="BB19" s="166">
        <v>0.05091715627712004</v>
      </c>
      <c r="BC19" s="124">
        <v>367</v>
      </c>
      <c r="BD19" s="11"/>
      <c r="BE19" s="178">
        <v>15.678521107101876</v>
      </c>
      <c r="BF19" s="179" t="s">
        <v>112</v>
      </c>
      <c r="BG19" s="69">
        <v>5.40454223575233</v>
      </c>
      <c r="BH19" s="180">
        <v>1.418806571533477</v>
      </c>
      <c r="BI19" s="139">
        <v>0.15678521107101875</v>
      </c>
      <c r="BJ19" s="139">
        <v>0.3635981417175215</v>
      </c>
      <c r="BK19" s="142">
        <v>0.019435138182494892</v>
      </c>
      <c r="BL19" s="142">
        <v>0.027574701771984948</v>
      </c>
      <c r="BM19" s="142">
        <v>0.0540454223575233</v>
      </c>
      <c r="BN19" s="142">
        <v>0.21083063342854205</v>
      </c>
      <c r="BO19" s="142">
        <v>0.10273978871349546</v>
      </c>
      <c r="BP19" s="179">
        <v>0.0540454223575233</v>
      </c>
      <c r="BQ19" s="183">
        <v>350</v>
      </c>
      <c r="BR19" s="11"/>
      <c r="BS19" s="148">
        <v>18.50163886080437</v>
      </c>
      <c r="BT19" s="138" t="s">
        <v>112</v>
      </c>
      <c r="BU19" s="96">
        <v>5.342603643940031</v>
      </c>
      <c r="BV19" s="143">
        <v>1.380959080043115</v>
      </c>
      <c r="BW19" s="139">
        <v>0.1850163886080437</v>
      </c>
      <c r="BX19" s="140">
        <v>0.38831086072176896</v>
      </c>
      <c r="BY19" s="141">
        <v>0.01973895036823098</v>
      </c>
      <c r="BZ19" s="141">
        <v>0.02725868274152896</v>
      </c>
      <c r="CA19" s="141">
        <v>0.05342603643940029</v>
      </c>
      <c r="CB19" s="142">
        <v>0.238442425047444</v>
      </c>
      <c r="CC19" s="142">
        <v>0.1315903521686434</v>
      </c>
      <c r="CD19" s="138">
        <v>0.053426036439400304</v>
      </c>
      <c r="CE19" s="98">
        <v>387</v>
      </c>
    </row>
    <row r="20" spans="1:83" ht="13.5">
      <c r="A20" s="35" t="s">
        <v>11</v>
      </c>
      <c r="B20" s="9" t="s">
        <v>94</v>
      </c>
      <c r="C20" s="126" t="s">
        <v>20</v>
      </c>
      <c r="D20" s="126" t="s">
        <v>21</v>
      </c>
      <c r="E20" s="214" t="s">
        <v>21</v>
      </c>
      <c r="F20" s="37"/>
      <c r="G20" s="36" t="s">
        <v>20</v>
      </c>
      <c r="H20" s="36" t="s">
        <v>21</v>
      </c>
      <c r="I20" s="67" t="s">
        <v>21</v>
      </c>
      <c r="J20" s="37"/>
      <c r="K20" s="219">
        <v>53.205561162882326</v>
      </c>
      <c r="L20" s="220">
        <v>5.056726869520087</v>
      </c>
      <c r="M20" s="221">
        <v>550</v>
      </c>
      <c r="N20" s="62">
        <v>23.17571193515932</v>
      </c>
      <c r="O20" s="36">
        <v>4.185722114446666</v>
      </c>
      <c r="P20" s="37">
        <v>590</v>
      </c>
      <c r="Q20" s="37"/>
      <c r="R20" s="225">
        <v>22.876391727487093</v>
      </c>
      <c r="S20" s="126">
        <v>8.34833298019804</v>
      </c>
      <c r="T20" s="127">
        <v>234</v>
      </c>
      <c r="U20" s="36">
        <v>18.284472370345874</v>
      </c>
      <c r="V20" s="36">
        <v>3.6319844108287</v>
      </c>
      <c r="W20" s="37">
        <v>614</v>
      </c>
      <c r="X20" s="37"/>
      <c r="Y20" s="125">
        <v>22.447103701817472</v>
      </c>
      <c r="Z20" s="126">
        <v>5.371069128491767</v>
      </c>
      <c r="AA20" s="127">
        <v>340</v>
      </c>
      <c r="AB20" s="37"/>
      <c r="AC20" s="178">
        <v>23.353594001151386</v>
      </c>
      <c r="AD20" s="179" t="s">
        <v>113</v>
      </c>
      <c r="AE20" s="69">
        <v>5.387188204575531</v>
      </c>
      <c r="AF20" s="180">
        <v>1.3218782813818162</v>
      </c>
      <c r="AG20" s="139">
        <v>0.23353594001151387</v>
      </c>
      <c r="AH20" s="139">
        <v>0.42308025802967036</v>
      </c>
      <c r="AI20" s="142">
        <v>0.02079326028480441</v>
      </c>
      <c r="AJ20" s="142">
        <v>0.027486159169602026</v>
      </c>
      <c r="AK20" s="142">
        <v>0.05387188204575532</v>
      </c>
      <c r="AL20" s="142">
        <v>0.28740782205726917</v>
      </c>
      <c r="AM20" s="142">
        <v>0.17966405796575854</v>
      </c>
      <c r="AN20" s="179">
        <v>0.05387188204575531</v>
      </c>
      <c r="AO20" s="183">
        <v>414</v>
      </c>
      <c r="AP20" s="37"/>
      <c r="AQ20" s="165">
        <v>19.888980103403924</v>
      </c>
      <c r="AR20" s="166" t="s">
        <v>113</v>
      </c>
      <c r="AS20" s="122">
        <v>5.1835378598365915</v>
      </c>
      <c r="AT20" s="167">
        <v>1.2692840683808118</v>
      </c>
      <c r="AU20" s="168">
        <v>0.19888980103403925</v>
      </c>
      <c r="AV20" s="168">
        <v>0.3991649384385852</v>
      </c>
      <c r="AW20" s="169">
        <v>0.020836240180189376</v>
      </c>
      <c r="AX20" s="169">
        <v>0.02644710770567051</v>
      </c>
      <c r="AY20" s="169">
        <v>0.05183537859836593</v>
      </c>
      <c r="AZ20" s="169">
        <v>0.25072517963240515</v>
      </c>
      <c r="BA20" s="169">
        <v>0.14705442243567332</v>
      </c>
      <c r="BB20" s="166">
        <v>0.051835378598365914</v>
      </c>
      <c r="BC20" s="124">
        <v>367</v>
      </c>
      <c r="BD20" s="37"/>
      <c r="BE20" s="178">
        <v>18.01996594143461</v>
      </c>
      <c r="BF20" s="179" t="s">
        <v>113</v>
      </c>
      <c r="BG20" s="69">
        <v>5.713053490195197</v>
      </c>
      <c r="BH20" s="180">
        <v>1.418806571533477</v>
      </c>
      <c r="BI20" s="139">
        <v>0.1801996594143461</v>
      </c>
      <c r="BJ20" s="139">
        <v>0.38435366807316895</v>
      </c>
      <c r="BK20" s="142">
        <v>0.020544567732566174</v>
      </c>
      <c r="BL20" s="142">
        <v>0.029148767708279514</v>
      </c>
      <c r="BM20" s="142">
        <v>0.05713053490195196</v>
      </c>
      <c r="BN20" s="142">
        <v>0.23733019431629807</v>
      </c>
      <c r="BO20" s="142">
        <v>0.12306912451239413</v>
      </c>
      <c r="BP20" s="179">
        <v>0.05713053490195197</v>
      </c>
      <c r="BQ20" s="183">
        <v>350</v>
      </c>
      <c r="BR20" s="37"/>
      <c r="BS20" s="148">
        <v>23.158011636997955</v>
      </c>
      <c r="BT20" s="138" t="s">
        <v>113</v>
      </c>
      <c r="BU20" s="96">
        <v>5.803945817486735</v>
      </c>
      <c r="BV20" s="143">
        <v>1.380959080043115</v>
      </c>
      <c r="BW20" s="139">
        <v>0.23158011636997955</v>
      </c>
      <c r="BX20" s="140">
        <v>0.42184211035889513</v>
      </c>
      <c r="BY20" s="141">
        <v>0.021443439578606782</v>
      </c>
      <c r="BZ20" s="141">
        <v>0.029612512593432946</v>
      </c>
      <c r="CA20" s="141">
        <v>0.05803945817486735</v>
      </c>
      <c r="CB20" s="142">
        <v>0.2896195745448469</v>
      </c>
      <c r="CC20" s="142">
        <v>0.1735406581951122</v>
      </c>
      <c r="CD20" s="138">
        <v>0.058039458174867345</v>
      </c>
      <c r="CE20" s="98">
        <v>387</v>
      </c>
    </row>
    <row r="21" spans="1:83" ht="15" customHeight="1">
      <c r="A21" s="38" t="s">
        <v>12</v>
      </c>
      <c r="B21" s="9" t="s">
        <v>94</v>
      </c>
      <c r="C21" s="116" t="s">
        <v>20</v>
      </c>
      <c r="D21" s="116" t="s">
        <v>21</v>
      </c>
      <c r="E21" s="215" t="s">
        <v>21</v>
      </c>
      <c r="F21" s="8"/>
      <c r="G21" s="6" t="s">
        <v>20</v>
      </c>
      <c r="H21" s="6" t="s">
        <v>21</v>
      </c>
      <c r="I21" s="68" t="s">
        <v>21</v>
      </c>
      <c r="J21" s="8"/>
      <c r="K21" s="222">
        <v>21.383272232803776</v>
      </c>
      <c r="L21" s="223">
        <v>4.155166443383354</v>
      </c>
      <c r="M21" s="224">
        <v>550</v>
      </c>
      <c r="N21" s="63">
        <v>45.59356612190018</v>
      </c>
      <c r="O21" s="6">
        <v>4.9406204281480655</v>
      </c>
      <c r="P21" s="8">
        <v>590</v>
      </c>
      <c r="Q21" s="8"/>
      <c r="R21" s="226">
        <v>43.44872191617296</v>
      </c>
      <c r="S21" s="116">
        <v>9.851946522628037</v>
      </c>
      <c r="T21" s="129">
        <v>234</v>
      </c>
      <c r="U21" s="6">
        <v>50.943560321960284</v>
      </c>
      <c r="V21" s="6">
        <v>4.697244044227379</v>
      </c>
      <c r="W21" s="8">
        <v>614</v>
      </c>
      <c r="X21" s="8"/>
      <c r="Y21" s="128">
        <v>47.58132012159207</v>
      </c>
      <c r="Z21" s="116">
        <v>6.42899159518781</v>
      </c>
      <c r="AA21" s="129">
        <v>340</v>
      </c>
      <c r="AB21" s="8"/>
      <c r="AC21" s="184">
        <v>48.91289422775826</v>
      </c>
      <c r="AD21" s="185" t="s">
        <v>113</v>
      </c>
      <c r="AE21" s="186">
        <v>6.365121790909117</v>
      </c>
      <c r="AF21" s="187">
        <v>1.3218782813818162</v>
      </c>
      <c r="AG21" s="152">
        <v>0.4891289422775826</v>
      </c>
      <c r="AH21" s="152">
        <v>0.4998818061342059</v>
      </c>
      <c r="AI21" s="155">
        <v>0.024567850447556792</v>
      </c>
      <c r="AJ21" s="155">
        <v>0.03247570792686186</v>
      </c>
      <c r="AK21" s="155">
        <v>0.06365121790909117</v>
      </c>
      <c r="AL21" s="155">
        <v>0.5527801601866738</v>
      </c>
      <c r="AM21" s="155">
        <v>0.4254777243684914</v>
      </c>
      <c r="AN21" s="185">
        <v>0.06365121790909117</v>
      </c>
      <c r="AO21" s="188">
        <v>414</v>
      </c>
      <c r="AP21" s="8"/>
      <c r="AQ21" s="173">
        <v>50.494422182365106</v>
      </c>
      <c r="AR21" s="174" t="s">
        <v>113</v>
      </c>
      <c r="AS21" s="116">
        <v>6.4926599607362245</v>
      </c>
      <c r="AT21" s="194">
        <v>1.2692840683808118</v>
      </c>
      <c r="AU21" s="195">
        <v>0.5049442218236511</v>
      </c>
      <c r="AV21" s="195">
        <v>0.4999755540729552</v>
      </c>
      <c r="AW21" s="196">
        <v>0.026098511481589433</v>
      </c>
      <c r="AX21" s="196">
        <v>0.033126424832035165</v>
      </c>
      <c r="AY21" s="196">
        <v>0.06492659960736222</v>
      </c>
      <c r="AZ21" s="196">
        <v>0.5698708214310133</v>
      </c>
      <c r="BA21" s="196">
        <v>0.4400176222162888</v>
      </c>
      <c r="BB21" s="174">
        <v>0.06492659960736225</v>
      </c>
      <c r="BC21" s="129">
        <v>367</v>
      </c>
      <c r="BD21" s="8"/>
      <c r="BE21" s="184">
        <v>55.16858231932782</v>
      </c>
      <c r="BF21" s="185" t="s">
        <v>113</v>
      </c>
      <c r="BG21" s="186">
        <v>7.392211914508298</v>
      </c>
      <c r="BH21" s="187">
        <v>1.418806571533477</v>
      </c>
      <c r="BI21" s="152">
        <v>0.5516858231932782</v>
      </c>
      <c r="BJ21" s="152">
        <v>0.4973214007870898</v>
      </c>
      <c r="BK21" s="155">
        <v>0.026582947040796834</v>
      </c>
      <c r="BL21" s="155">
        <v>0.03771605995220895</v>
      </c>
      <c r="BM21" s="155">
        <v>0.073922119145083</v>
      </c>
      <c r="BN21" s="155">
        <v>0.6256079423383611</v>
      </c>
      <c r="BO21" s="155">
        <v>0.4777637040481952</v>
      </c>
      <c r="BP21" s="185">
        <v>0.07392211914508298</v>
      </c>
      <c r="BQ21" s="188">
        <v>350</v>
      </c>
      <c r="BR21" s="8"/>
      <c r="BS21" s="149">
        <v>50.844349730787265</v>
      </c>
      <c r="BT21" s="150" t="s">
        <v>113</v>
      </c>
      <c r="BU21" s="94">
        <v>6.878305956965869</v>
      </c>
      <c r="BV21" s="151">
        <v>1.380959080043115</v>
      </c>
      <c r="BW21" s="152">
        <v>0.5084434973078726</v>
      </c>
      <c r="BX21" s="153">
        <v>0.49992870226984565</v>
      </c>
      <c r="BY21" s="154">
        <v>0.025412804121461945</v>
      </c>
      <c r="BZ21" s="154">
        <v>0.03509404260088997</v>
      </c>
      <c r="CA21" s="154">
        <v>0.06878305956965869</v>
      </c>
      <c r="CB21" s="155">
        <v>0.5772265568775313</v>
      </c>
      <c r="CC21" s="155">
        <v>0.43966043773821395</v>
      </c>
      <c r="CD21" s="150">
        <v>0.06878305956965869</v>
      </c>
      <c r="CE21" s="193">
        <v>387</v>
      </c>
    </row>
    <row r="22" spans="1:83" ht="13.5">
      <c r="A22" s="47" t="s">
        <v>49</v>
      </c>
      <c r="B22" s="47"/>
      <c r="C22" s="10"/>
      <c r="E22" s="11"/>
      <c r="F22" s="11"/>
      <c r="G22" s="10"/>
      <c r="I22" s="11"/>
      <c r="J22" s="11"/>
      <c r="K22" s="10"/>
      <c r="M22" s="11"/>
      <c r="N22" s="10"/>
      <c r="P22" s="11"/>
      <c r="Q22" s="11"/>
      <c r="R22" s="10"/>
      <c r="T22" s="11"/>
      <c r="U22" s="10"/>
      <c r="W22" s="11"/>
      <c r="X22" s="11"/>
      <c r="Y22" s="10"/>
      <c r="AA22" s="11"/>
      <c r="AB22" s="11"/>
      <c r="AC22" s="10"/>
      <c r="AO22" s="11"/>
      <c r="AP22" s="11"/>
      <c r="AQ22" s="10"/>
      <c r="BC22" s="11"/>
      <c r="BD22" s="11"/>
      <c r="BE22" s="69"/>
      <c r="BQ22" s="181"/>
      <c r="BR22" s="11"/>
      <c r="BS22" s="10"/>
      <c r="CE22" s="11"/>
    </row>
    <row r="23" spans="1:83" ht="13.5">
      <c r="A23" s="48" t="s">
        <v>72</v>
      </c>
      <c r="B23" s="48"/>
      <c r="C23" s="10"/>
      <c r="E23" s="11"/>
      <c r="F23" s="11"/>
      <c r="G23" s="10"/>
      <c r="I23" s="11"/>
      <c r="J23" s="11"/>
      <c r="K23" s="10"/>
      <c r="M23" s="11"/>
      <c r="N23" s="10"/>
      <c r="P23" s="11"/>
      <c r="Q23" s="11"/>
      <c r="R23" s="10"/>
      <c r="T23" s="11"/>
      <c r="U23" s="10"/>
      <c r="W23" s="11"/>
      <c r="X23" s="11"/>
      <c r="Y23" s="10"/>
      <c r="AA23" s="11"/>
      <c r="AB23" s="11"/>
      <c r="AC23" s="10"/>
      <c r="AO23" s="11"/>
      <c r="AP23" s="11"/>
      <c r="AQ23" s="10"/>
      <c r="BC23" s="11"/>
      <c r="BD23" s="11"/>
      <c r="BE23" s="69"/>
      <c r="BQ23" s="181"/>
      <c r="BR23" s="11"/>
      <c r="BS23" s="10"/>
      <c r="CE23" s="11"/>
    </row>
    <row r="24" spans="1:83" ht="50.25">
      <c r="A24" s="76" t="s">
        <v>86</v>
      </c>
      <c r="B24" s="76"/>
      <c r="C24" s="10"/>
      <c r="E24" s="11"/>
      <c r="F24" s="11"/>
      <c r="G24" s="10"/>
      <c r="I24" s="11"/>
      <c r="J24" s="11"/>
      <c r="K24" s="10"/>
      <c r="M24" s="11"/>
      <c r="N24" s="10"/>
      <c r="P24" s="11"/>
      <c r="Q24" s="11"/>
      <c r="R24" s="10"/>
      <c r="T24" s="11"/>
      <c r="U24" s="10"/>
      <c r="W24" s="11"/>
      <c r="X24" s="11"/>
      <c r="Y24" s="10"/>
      <c r="AA24" s="11"/>
      <c r="AB24" s="11"/>
      <c r="AC24" s="10"/>
      <c r="AO24" s="11"/>
      <c r="AP24" s="11"/>
      <c r="AQ24" s="10"/>
      <c r="BC24" s="11"/>
      <c r="BD24" s="11"/>
      <c r="BE24" s="69"/>
      <c r="BQ24" s="181"/>
      <c r="BR24" s="11"/>
      <c r="BS24" s="10"/>
      <c r="CE24" s="11"/>
    </row>
    <row r="25" spans="3:83" ht="13.5">
      <c r="C25" s="10"/>
      <c r="E25" s="11"/>
      <c r="F25" s="11"/>
      <c r="G25" s="10"/>
      <c r="I25" s="11"/>
      <c r="J25" s="11"/>
      <c r="K25" s="10"/>
      <c r="M25" s="11"/>
      <c r="N25" s="10"/>
      <c r="P25" s="11"/>
      <c r="Q25" s="11"/>
      <c r="R25" s="10"/>
      <c r="T25" s="11"/>
      <c r="U25" s="10"/>
      <c r="W25" s="11"/>
      <c r="X25" s="11"/>
      <c r="Y25" s="10"/>
      <c r="AA25" s="11"/>
      <c r="AB25" s="11"/>
      <c r="AC25" s="10"/>
      <c r="AO25" s="11"/>
      <c r="AP25" s="11"/>
      <c r="AQ25" s="10"/>
      <c r="BC25" s="11"/>
      <c r="BD25" s="11"/>
      <c r="BE25" s="69"/>
      <c r="BQ25" s="181"/>
      <c r="BR25" s="11"/>
      <c r="BS25" s="10"/>
      <c r="CE25" s="11"/>
    </row>
    <row r="26" spans="3:83" ht="13.5">
      <c r="C26" s="10"/>
      <c r="E26" s="11"/>
      <c r="F26" s="11"/>
      <c r="G26" s="10"/>
      <c r="I26" s="11"/>
      <c r="J26" s="11"/>
      <c r="K26" s="10"/>
      <c r="M26" s="11"/>
      <c r="N26" s="10"/>
      <c r="P26" s="11"/>
      <c r="Q26" s="11"/>
      <c r="R26" s="10"/>
      <c r="T26" s="11"/>
      <c r="U26" s="10"/>
      <c r="W26" s="11"/>
      <c r="X26" s="11"/>
      <c r="Y26" s="10"/>
      <c r="AA26" s="11"/>
      <c r="AB26" s="11"/>
      <c r="AC26" s="10"/>
      <c r="AO26" s="11"/>
      <c r="AP26" s="11"/>
      <c r="AQ26" s="10"/>
      <c r="BC26" s="11"/>
      <c r="BD26" s="11"/>
      <c r="BE26" s="69"/>
      <c r="BQ26" s="181"/>
      <c r="BR26" s="11"/>
      <c r="BS26" s="10"/>
      <c r="CE26" s="11"/>
    </row>
    <row r="27" spans="3:83" ht="13.5">
      <c r="C27" s="10"/>
      <c r="E27" s="11"/>
      <c r="F27" s="11"/>
      <c r="G27" s="10"/>
      <c r="I27" s="11"/>
      <c r="J27" s="11"/>
      <c r="K27" s="10"/>
      <c r="M27" s="11"/>
      <c r="N27" s="10"/>
      <c r="P27" s="11"/>
      <c r="Q27" s="11"/>
      <c r="R27" s="10"/>
      <c r="T27" s="11"/>
      <c r="U27" s="10"/>
      <c r="W27" s="11"/>
      <c r="X27" s="11"/>
      <c r="Y27" s="10"/>
      <c r="AA27" s="11"/>
      <c r="AB27" s="11"/>
      <c r="AC27" s="10"/>
      <c r="AO27" s="11"/>
      <c r="AP27" s="11"/>
      <c r="AQ27" s="10"/>
      <c r="BC27" s="11"/>
      <c r="BD27" s="11"/>
      <c r="BE27" s="69"/>
      <c r="BQ27" s="181"/>
      <c r="BR27" s="11"/>
      <c r="BS27" s="10"/>
      <c r="CE27" s="11"/>
    </row>
    <row r="28" spans="3:83" ht="13.5">
      <c r="C28" s="10"/>
      <c r="E28" s="11"/>
      <c r="F28" s="11"/>
      <c r="G28" s="10"/>
      <c r="I28" s="11"/>
      <c r="J28" s="11"/>
      <c r="K28" s="10"/>
      <c r="M28" s="11"/>
      <c r="N28" s="10"/>
      <c r="P28" s="11"/>
      <c r="Q28" s="11"/>
      <c r="R28" s="10"/>
      <c r="T28" s="11"/>
      <c r="U28" s="10"/>
      <c r="W28" s="11"/>
      <c r="X28" s="11"/>
      <c r="Y28" s="10"/>
      <c r="AA28" s="11"/>
      <c r="AB28" s="11"/>
      <c r="AC28" s="10"/>
      <c r="AO28" s="11"/>
      <c r="AP28" s="11"/>
      <c r="AQ28" s="10"/>
      <c r="BC28" s="11"/>
      <c r="BD28" s="11"/>
      <c r="BE28" s="69"/>
      <c r="BQ28" s="181"/>
      <c r="BR28" s="11"/>
      <c r="BS28" s="10"/>
      <c r="CE28" s="11"/>
    </row>
    <row r="29" spans="3:83" ht="13.5">
      <c r="C29" s="10"/>
      <c r="E29" s="11"/>
      <c r="F29" s="11"/>
      <c r="G29" s="10"/>
      <c r="I29" s="11"/>
      <c r="J29" s="11"/>
      <c r="K29" s="10"/>
      <c r="M29" s="11"/>
      <c r="N29" s="10"/>
      <c r="P29" s="11"/>
      <c r="Q29" s="11"/>
      <c r="R29" s="10"/>
      <c r="T29" s="11"/>
      <c r="U29" s="10"/>
      <c r="W29" s="11"/>
      <c r="X29" s="11"/>
      <c r="Y29" s="10"/>
      <c r="AA29" s="11"/>
      <c r="AB29" s="11"/>
      <c r="AC29" s="10"/>
      <c r="AO29" s="11"/>
      <c r="AP29" s="11"/>
      <c r="AQ29" s="10"/>
      <c r="BC29" s="11"/>
      <c r="BD29" s="11"/>
      <c r="BE29" s="69"/>
      <c r="BQ29" s="181"/>
      <c r="BR29" s="11"/>
      <c r="BS29" s="10"/>
      <c r="CE29" s="11"/>
    </row>
    <row r="30" spans="3:83" ht="13.5">
      <c r="C30" s="10"/>
      <c r="E30" s="11"/>
      <c r="F30" s="11"/>
      <c r="G30" s="10"/>
      <c r="I30" s="11"/>
      <c r="J30" s="11"/>
      <c r="K30" s="10"/>
      <c r="M30" s="11"/>
      <c r="N30" s="10"/>
      <c r="P30" s="11"/>
      <c r="Q30" s="11"/>
      <c r="R30" s="10"/>
      <c r="T30" s="11"/>
      <c r="U30" s="10"/>
      <c r="W30" s="11"/>
      <c r="X30" s="11"/>
      <c r="Y30" s="10"/>
      <c r="AA30" s="11"/>
      <c r="AB30" s="11"/>
      <c r="AC30" s="10"/>
      <c r="AO30" s="11"/>
      <c r="AP30" s="11"/>
      <c r="AQ30" s="10"/>
      <c r="BC30" s="11"/>
      <c r="BD30" s="11"/>
      <c r="BE30" s="69"/>
      <c r="BQ30" s="181"/>
      <c r="BR30" s="11"/>
      <c r="BS30" s="10"/>
      <c r="CE30" s="11"/>
    </row>
    <row r="31" spans="3:83" ht="13.5">
      <c r="C31" s="10"/>
      <c r="E31" s="11"/>
      <c r="F31" s="11"/>
      <c r="G31" s="10"/>
      <c r="I31" s="11"/>
      <c r="J31" s="11"/>
      <c r="K31" s="10"/>
      <c r="M31" s="11"/>
      <c r="N31" s="10"/>
      <c r="P31" s="11"/>
      <c r="Q31" s="11"/>
      <c r="R31" s="10"/>
      <c r="T31" s="11"/>
      <c r="U31" s="10"/>
      <c r="W31" s="11"/>
      <c r="X31" s="11"/>
      <c r="Y31" s="10"/>
      <c r="AA31" s="11"/>
      <c r="AB31" s="11"/>
      <c r="AC31" s="10"/>
      <c r="AO31" s="11"/>
      <c r="AP31" s="11"/>
      <c r="AQ31" s="10"/>
      <c r="BC31" s="11"/>
      <c r="BD31" s="11"/>
      <c r="BE31" s="69"/>
      <c r="BQ31" s="181"/>
      <c r="BR31" s="11"/>
      <c r="BS31" s="10"/>
      <c r="CE31" s="11"/>
    </row>
    <row r="32" spans="5:83" ht="13.5">
      <c r="E32" s="11"/>
      <c r="F32" s="11"/>
      <c r="I32" s="11"/>
      <c r="J32" s="11"/>
      <c r="M32" s="11"/>
      <c r="P32" s="11"/>
      <c r="Q32" s="11"/>
      <c r="T32" s="11"/>
      <c r="W32" s="11"/>
      <c r="X32" s="11"/>
      <c r="AA32" s="11"/>
      <c r="AB32" s="11"/>
      <c r="AO32" s="11"/>
      <c r="AP32" s="11"/>
      <c r="BC32" s="11"/>
      <c r="BD32" s="11"/>
      <c r="BQ32" s="181"/>
      <c r="BR32" s="11"/>
      <c r="CE32" s="11"/>
    </row>
    <row r="33" spans="5:83" ht="13.5">
      <c r="E33" s="11"/>
      <c r="F33" s="11"/>
      <c r="I33" s="11"/>
      <c r="J33" s="11"/>
      <c r="M33" s="11"/>
      <c r="P33" s="11"/>
      <c r="Q33" s="11"/>
      <c r="T33" s="11"/>
      <c r="W33" s="11"/>
      <c r="X33" s="11"/>
      <c r="AA33" s="11"/>
      <c r="AB33" s="11"/>
      <c r="AO33" s="11"/>
      <c r="AP33" s="11"/>
      <c r="BC33" s="11"/>
      <c r="BD33" s="11"/>
      <c r="BQ33" s="181"/>
      <c r="BR33" s="11"/>
      <c r="CE33" s="11"/>
    </row>
    <row r="34" spans="5:83" ht="13.5">
      <c r="E34" s="11"/>
      <c r="F34" s="11"/>
      <c r="I34" s="11"/>
      <c r="J34" s="11"/>
      <c r="M34" s="11"/>
      <c r="P34" s="11"/>
      <c r="Q34" s="11"/>
      <c r="T34" s="11"/>
      <c r="W34" s="11"/>
      <c r="X34" s="11"/>
      <c r="AA34" s="11"/>
      <c r="AB34" s="11"/>
      <c r="AO34" s="11"/>
      <c r="AP34" s="11"/>
      <c r="BC34" s="11"/>
      <c r="BD34" s="11"/>
      <c r="BQ34" s="181"/>
      <c r="BR34" s="11"/>
      <c r="CE34" s="11"/>
    </row>
    <row r="35" spans="5:83" ht="13.5">
      <c r="E35" s="11"/>
      <c r="F35" s="11"/>
      <c r="I35" s="11"/>
      <c r="J35" s="11"/>
      <c r="M35" s="11"/>
      <c r="P35" s="11"/>
      <c r="Q35" s="11"/>
      <c r="T35" s="11"/>
      <c r="W35" s="11"/>
      <c r="X35" s="11"/>
      <c r="AA35" s="11"/>
      <c r="AB35" s="11"/>
      <c r="AO35" s="11"/>
      <c r="AP35" s="11"/>
      <c r="BC35" s="11"/>
      <c r="BD35" s="11"/>
      <c r="BQ35" s="181"/>
      <c r="BR35" s="11"/>
      <c r="CE35" s="11"/>
    </row>
  </sheetData>
  <sheetProtection/>
  <protectedRanges>
    <protectedRange sqref="AF7:AF21 AT7:AT21 BH7:BH21 BV7:BV21" name="design effect_1"/>
  </protectedRanges>
  <mergeCells count="11">
    <mergeCell ref="C4:E4"/>
    <mergeCell ref="U4:W4"/>
    <mergeCell ref="Y4:AA4"/>
    <mergeCell ref="N4:P4"/>
    <mergeCell ref="R4:T4"/>
    <mergeCell ref="G4:I4"/>
    <mergeCell ref="K4:M4"/>
    <mergeCell ref="BS4:CE4"/>
    <mergeCell ref="BE4:BQ4"/>
    <mergeCell ref="AQ4:BC4"/>
    <mergeCell ref="AC4:AO4"/>
  </mergeCells>
  <conditionalFormatting sqref="AC7:AC21">
    <cfRule type="expression" priority="4" dxfId="20" stopIfTrue="1">
      <formula>AD7="*"</formula>
    </cfRule>
  </conditionalFormatting>
  <conditionalFormatting sqref="AQ7:AQ21">
    <cfRule type="expression" priority="3" dxfId="20" stopIfTrue="1">
      <formula>AR7="*"</formula>
    </cfRule>
  </conditionalFormatting>
  <conditionalFormatting sqref="BE7:BE21">
    <cfRule type="expression" priority="2" dxfId="20" stopIfTrue="1">
      <formula>BF7="*"</formula>
    </cfRule>
  </conditionalFormatting>
  <conditionalFormatting sqref="BS7:BS21">
    <cfRule type="expression" priority="1" dxfId="20" stopIfTrue="1">
      <formula>BT7="*"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 xml:space="preserve">&amp;C&amp;KFF0000RESTRICTED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42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4.25"/>
  <cols>
    <col min="1" max="1" width="21.375" style="19" customWidth="1"/>
    <col min="2" max="2" width="21.375" style="19" hidden="1" customWidth="1"/>
    <col min="3" max="3" width="8.625" style="16" customWidth="1"/>
    <col min="4" max="4" width="8.625" style="17" customWidth="1"/>
    <col min="5" max="5" width="11.25390625" style="18" customWidth="1"/>
    <col min="6" max="6" width="1.75390625" style="18" customWidth="1"/>
    <col min="7" max="7" width="8.625" style="16" customWidth="1"/>
    <col min="8" max="8" width="8.625" style="17" customWidth="1"/>
    <col min="9" max="9" width="10.625" style="18" customWidth="1"/>
    <col min="10" max="10" width="1.75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1.75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8.625" style="16" customWidth="1"/>
    <col min="22" max="22" width="8.625" style="17" customWidth="1"/>
    <col min="23" max="23" width="10.625" style="18" customWidth="1"/>
    <col min="24" max="24" width="1.75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1.75390625" style="18" customWidth="1"/>
    <col min="29" max="29" width="8.625" style="16" customWidth="1"/>
    <col min="30" max="30" width="8.625" style="13" hidden="1" customWidth="1"/>
    <col min="31" max="31" width="8.625" style="17" customWidth="1"/>
    <col min="32" max="40" width="8.625" style="13" hidden="1" customWidth="1"/>
    <col min="41" max="41" width="10.625" style="18" customWidth="1"/>
    <col min="42" max="42" width="1.75390625" style="18" customWidth="1"/>
    <col min="43" max="43" width="8.625" style="16" customWidth="1"/>
    <col min="44" max="44" width="8.625" style="13" hidden="1" customWidth="1"/>
    <col min="45" max="45" width="8.625" style="17" customWidth="1"/>
    <col min="46" max="54" width="8.625" style="13" hidden="1" customWidth="1"/>
    <col min="55" max="55" width="10.625" style="18" customWidth="1"/>
    <col min="56" max="56" width="1.75390625" style="18" customWidth="1"/>
    <col min="57" max="57" width="8.625" style="72" customWidth="1"/>
    <col min="58" max="58" width="8.625" style="242" hidden="1" customWidth="1"/>
    <col min="59" max="59" width="8.625" style="157" customWidth="1"/>
    <col min="60" max="68" width="8.625" style="242" hidden="1" customWidth="1"/>
    <col min="69" max="69" width="10.625" style="71" customWidth="1"/>
    <col min="70" max="70" width="1.75390625" style="18" customWidth="1"/>
    <col min="71" max="71" width="8.625" style="16" customWidth="1"/>
    <col min="72" max="72" width="8.625" style="13" hidden="1" customWidth="1"/>
    <col min="73" max="73" width="8.625" style="17" customWidth="1"/>
    <col min="74" max="82" width="8.625" style="13" hidden="1" customWidth="1"/>
    <col min="83" max="83" width="10.625" style="18" customWidth="1"/>
    <col min="84" max="192" width="9.00390625" style="19" customWidth="1"/>
    <col min="193" max="193" width="21.375" style="19" customWidth="1"/>
    <col min="194" max="195" width="8.625" style="19" customWidth="1"/>
    <col min="196" max="196" width="10.625" style="19" customWidth="1"/>
    <col min="197" max="197" width="1.625" style="19" customWidth="1"/>
    <col min="198" max="199" width="8.625" style="19" customWidth="1"/>
    <col min="200" max="200" width="10.625" style="19" customWidth="1"/>
    <col min="201" max="201" width="1.625" style="19" customWidth="1"/>
    <col min="202" max="203" width="8.625" style="19" customWidth="1"/>
    <col min="204" max="204" width="10.625" style="19" customWidth="1"/>
    <col min="205" max="205" width="1.625" style="19" customWidth="1"/>
    <col min="206" max="207" width="8.625" style="19" customWidth="1"/>
    <col min="208" max="208" width="10.625" style="19" customWidth="1"/>
    <col min="209" max="209" width="1.625" style="19" customWidth="1"/>
    <col min="210" max="211" width="8.625" style="19" customWidth="1"/>
    <col min="212" max="212" width="10.625" style="19" customWidth="1"/>
    <col min="213" max="213" width="1.625" style="19" customWidth="1"/>
    <col min="214" max="215" width="8.625" style="19" customWidth="1"/>
    <col min="216" max="216" width="10.625" style="19" customWidth="1"/>
    <col min="217" max="217" width="1.625" style="19" customWidth="1"/>
    <col min="218" max="219" width="8.625" style="19" customWidth="1"/>
    <col min="220" max="220" width="10.625" style="19" customWidth="1"/>
    <col min="221" max="16384" width="9.00390625" style="19" customWidth="1"/>
  </cols>
  <sheetData>
    <row r="1" spans="1:84" ht="13.5">
      <c r="A1" s="247" t="s">
        <v>118</v>
      </c>
      <c r="U1" s="71"/>
      <c r="V1" s="16"/>
      <c r="W1" s="17"/>
      <c r="Y1" s="18"/>
      <c r="Z1" s="16"/>
      <c r="AA1" s="17"/>
      <c r="AC1" s="18"/>
      <c r="AD1" s="16"/>
      <c r="AE1" s="13"/>
      <c r="AF1" s="17"/>
      <c r="AO1" s="13"/>
      <c r="AQ1" s="18"/>
      <c r="AR1" s="16"/>
      <c r="AS1" s="13"/>
      <c r="AT1" s="17"/>
      <c r="BC1" s="13"/>
      <c r="BE1" s="18"/>
      <c r="BF1" s="72"/>
      <c r="BG1" s="242"/>
      <c r="BH1" s="157"/>
      <c r="BQ1" s="242"/>
      <c r="BR1" s="71"/>
      <c r="BS1" s="18"/>
      <c r="BT1" s="16"/>
      <c r="BU1" s="13"/>
      <c r="BV1" s="17"/>
      <c r="CE1" s="13"/>
      <c r="CF1" s="18"/>
    </row>
    <row r="2" spans="1:2" ht="12.75">
      <c r="A2" s="20" t="s">
        <v>82</v>
      </c>
      <c r="B2" s="20"/>
    </row>
    <row r="3" spans="1:2" ht="12.75">
      <c r="A3" s="14"/>
      <c r="B3" s="14"/>
    </row>
    <row r="4" spans="1:83" ht="12.75" customHeight="1">
      <c r="A4" s="23"/>
      <c r="B4" s="23"/>
      <c r="C4" s="248" t="s">
        <v>14</v>
      </c>
      <c r="D4" s="248"/>
      <c r="E4" s="248"/>
      <c r="F4" s="24"/>
      <c r="G4" s="254" t="s">
        <v>15</v>
      </c>
      <c r="H4" s="254"/>
      <c r="I4" s="254"/>
      <c r="J4" s="24"/>
      <c r="K4" s="248" t="s">
        <v>16</v>
      </c>
      <c r="L4" s="248"/>
      <c r="M4" s="248"/>
      <c r="N4" s="254" t="s">
        <v>17</v>
      </c>
      <c r="O4" s="254"/>
      <c r="P4" s="254"/>
      <c r="Q4" s="24"/>
      <c r="R4" s="248" t="s">
        <v>84</v>
      </c>
      <c r="S4" s="248"/>
      <c r="T4" s="248"/>
      <c r="U4" s="254" t="s">
        <v>0</v>
      </c>
      <c r="V4" s="254"/>
      <c r="W4" s="254"/>
      <c r="X4" s="24"/>
      <c r="Y4" s="248" t="s">
        <v>92</v>
      </c>
      <c r="Z4" s="248"/>
      <c r="AA4" s="248"/>
      <c r="AB4" s="24"/>
      <c r="AC4" s="251" t="s">
        <v>111</v>
      </c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4"/>
      <c r="AQ4" s="252" t="s">
        <v>115</v>
      </c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4"/>
      <c r="BE4" s="251" t="s">
        <v>116</v>
      </c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4"/>
      <c r="BS4" s="250" t="s">
        <v>117</v>
      </c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</row>
    <row r="5" spans="1:83" ht="37.5">
      <c r="A5" s="23"/>
      <c r="B5" s="145" t="s">
        <v>105</v>
      </c>
      <c r="C5" s="130" t="s">
        <v>19</v>
      </c>
      <c r="D5" s="108" t="s">
        <v>2</v>
      </c>
      <c r="E5" s="207" t="s">
        <v>87</v>
      </c>
      <c r="F5" s="28"/>
      <c r="G5" s="49" t="s">
        <v>19</v>
      </c>
      <c r="H5" s="27" t="s">
        <v>2</v>
      </c>
      <c r="I5" s="28" t="s">
        <v>3</v>
      </c>
      <c r="J5" s="28"/>
      <c r="K5" s="130" t="s">
        <v>19</v>
      </c>
      <c r="L5" s="108" t="s">
        <v>2</v>
      </c>
      <c r="M5" s="109" t="s">
        <v>3</v>
      </c>
      <c r="N5" s="49" t="s">
        <v>19</v>
      </c>
      <c r="O5" s="27" t="s">
        <v>2</v>
      </c>
      <c r="P5" s="28" t="s">
        <v>3</v>
      </c>
      <c r="Q5" s="28"/>
      <c r="R5" s="130" t="s">
        <v>19</v>
      </c>
      <c r="S5" s="108" t="s">
        <v>2</v>
      </c>
      <c r="T5" s="109" t="s">
        <v>3</v>
      </c>
      <c r="U5" s="49" t="s">
        <v>19</v>
      </c>
      <c r="V5" s="27" t="s">
        <v>2</v>
      </c>
      <c r="W5" s="28" t="s">
        <v>3</v>
      </c>
      <c r="X5" s="28"/>
      <c r="Y5" s="130" t="s">
        <v>19</v>
      </c>
      <c r="Z5" s="108" t="s">
        <v>2</v>
      </c>
      <c r="AA5" s="109" t="s">
        <v>3</v>
      </c>
      <c r="AB5" s="28"/>
      <c r="AC5" s="30" t="s">
        <v>19</v>
      </c>
      <c r="AD5" s="175" t="s">
        <v>95</v>
      </c>
      <c r="AE5" s="156" t="s">
        <v>2</v>
      </c>
      <c r="AF5" s="175" t="s">
        <v>96</v>
      </c>
      <c r="AG5" s="175" t="s">
        <v>97</v>
      </c>
      <c r="AH5" s="175" t="s">
        <v>98</v>
      </c>
      <c r="AI5" s="175" t="s">
        <v>99</v>
      </c>
      <c r="AJ5" s="175" t="s">
        <v>100</v>
      </c>
      <c r="AK5" s="175" t="s">
        <v>101</v>
      </c>
      <c r="AL5" s="175" t="s">
        <v>102</v>
      </c>
      <c r="AM5" s="175" t="s">
        <v>103</v>
      </c>
      <c r="AN5" s="175" t="s">
        <v>104</v>
      </c>
      <c r="AO5" s="106" t="s">
        <v>3</v>
      </c>
      <c r="AP5" s="28"/>
      <c r="AQ5" s="163" t="s">
        <v>19</v>
      </c>
      <c r="AR5" s="117" t="s">
        <v>95</v>
      </c>
      <c r="AS5" s="108" t="s">
        <v>2</v>
      </c>
      <c r="AT5" s="117" t="s">
        <v>96</v>
      </c>
      <c r="AU5" s="117" t="s">
        <v>97</v>
      </c>
      <c r="AV5" s="117" t="s">
        <v>98</v>
      </c>
      <c r="AW5" s="117" t="s">
        <v>99</v>
      </c>
      <c r="AX5" s="117" t="s">
        <v>100</v>
      </c>
      <c r="AY5" s="117" t="s">
        <v>101</v>
      </c>
      <c r="AZ5" s="117" t="s">
        <v>102</v>
      </c>
      <c r="BA5" s="117" t="s">
        <v>103</v>
      </c>
      <c r="BB5" s="117" t="s">
        <v>104</v>
      </c>
      <c r="BC5" s="109" t="s">
        <v>3</v>
      </c>
      <c r="BD5" s="28"/>
      <c r="BE5" s="30" t="s">
        <v>19</v>
      </c>
      <c r="BF5" s="175" t="s">
        <v>95</v>
      </c>
      <c r="BG5" s="156" t="s">
        <v>2</v>
      </c>
      <c r="BH5" s="175" t="s">
        <v>96</v>
      </c>
      <c r="BI5" s="175" t="s">
        <v>97</v>
      </c>
      <c r="BJ5" s="175" t="s">
        <v>98</v>
      </c>
      <c r="BK5" s="175" t="s">
        <v>99</v>
      </c>
      <c r="BL5" s="175" t="s">
        <v>100</v>
      </c>
      <c r="BM5" s="175" t="s">
        <v>101</v>
      </c>
      <c r="BN5" s="175" t="s">
        <v>102</v>
      </c>
      <c r="BO5" s="175" t="s">
        <v>103</v>
      </c>
      <c r="BP5" s="175" t="s">
        <v>104</v>
      </c>
      <c r="BQ5" s="106" t="s">
        <v>3</v>
      </c>
      <c r="BR5" s="28"/>
      <c r="BS5" s="86" t="s">
        <v>19</v>
      </c>
      <c r="BT5" s="136" t="s">
        <v>95</v>
      </c>
      <c r="BU5" s="87" t="s">
        <v>2</v>
      </c>
      <c r="BV5" s="136" t="s">
        <v>96</v>
      </c>
      <c r="BW5" s="136" t="s">
        <v>97</v>
      </c>
      <c r="BX5" s="136" t="s">
        <v>98</v>
      </c>
      <c r="BY5" s="136" t="s">
        <v>99</v>
      </c>
      <c r="BZ5" s="136" t="s">
        <v>100</v>
      </c>
      <c r="CA5" s="136" t="s">
        <v>101</v>
      </c>
      <c r="CB5" s="136" t="s">
        <v>102</v>
      </c>
      <c r="CC5" s="136" t="s">
        <v>103</v>
      </c>
      <c r="CD5" s="136" t="s">
        <v>104</v>
      </c>
      <c r="CE5" s="88" t="s">
        <v>3</v>
      </c>
    </row>
    <row r="6" spans="1:83" ht="12.75">
      <c r="A6" s="33" t="s">
        <v>50</v>
      </c>
      <c r="B6" s="33"/>
      <c r="C6" s="110"/>
      <c r="D6" s="111"/>
      <c r="E6" s="112"/>
      <c r="K6" s="110"/>
      <c r="L6" s="111"/>
      <c r="M6" s="112"/>
      <c r="R6" s="110"/>
      <c r="S6" s="111"/>
      <c r="T6" s="112"/>
      <c r="Y6" s="110"/>
      <c r="Z6" s="111"/>
      <c r="AA6" s="112"/>
      <c r="AC6" s="72"/>
      <c r="AD6" s="177"/>
      <c r="AE6" s="157"/>
      <c r="AF6" s="177"/>
      <c r="AG6" s="177"/>
      <c r="AH6" s="177"/>
      <c r="AI6" s="177"/>
      <c r="AJ6" s="177"/>
      <c r="AK6" s="177"/>
      <c r="AL6" s="177"/>
      <c r="AM6" s="177"/>
      <c r="AN6" s="177"/>
      <c r="AO6" s="71"/>
      <c r="AQ6" s="110"/>
      <c r="AR6" s="164"/>
      <c r="AS6" s="111"/>
      <c r="AT6" s="164"/>
      <c r="AU6" s="164"/>
      <c r="AV6" s="164"/>
      <c r="AW6" s="164"/>
      <c r="AX6" s="164"/>
      <c r="AY6" s="164"/>
      <c r="AZ6" s="164"/>
      <c r="BA6" s="164"/>
      <c r="BB6" s="164"/>
      <c r="BC6" s="112"/>
      <c r="BF6" s="177"/>
      <c r="BH6" s="177"/>
      <c r="BI6" s="177"/>
      <c r="BJ6" s="177"/>
      <c r="BK6" s="177"/>
      <c r="BL6" s="177"/>
      <c r="BM6" s="177"/>
      <c r="BN6" s="177"/>
      <c r="BO6" s="177"/>
      <c r="BP6" s="177"/>
      <c r="BS6" s="89"/>
      <c r="BT6" s="137"/>
      <c r="BU6" s="90"/>
      <c r="BV6" s="137"/>
      <c r="BW6" s="137"/>
      <c r="BX6" s="137"/>
      <c r="BY6" s="137"/>
      <c r="BZ6" s="137"/>
      <c r="CA6" s="137"/>
      <c r="CB6" s="137"/>
      <c r="CC6" s="137"/>
      <c r="CD6" s="137"/>
      <c r="CE6" s="91"/>
    </row>
    <row r="7" spans="1:83" ht="13.5">
      <c r="A7" s="14" t="s">
        <v>51</v>
      </c>
      <c r="B7" s="14" t="s">
        <v>94</v>
      </c>
      <c r="C7" s="122" t="s">
        <v>20</v>
      </c>
      <c r="D7" s="122" t="s">
        <v>21</v>
      </c>
      <c r="E7" s="208" t="s">
        <v>21</v>
      </c>
      <c r="F7" s="71"/>
      <c r="G7" s="69" t="s">
        <v>20</v>
      </c>
      <c r="H7" s="69" t="s">
        <v>21</v>
      </c>
      <c r="I7" s="70" t="s">
        <v>21</v>
      </c>
      <c r="K7" s="122" t="s">
        <v>20</v>
      </c>
      <c r="L7" s="122" t="s">
        <v>21</v>
      </c>
      <c r="M7" s="208" t="s">
        <v>21</v>
      </c>
      <c r="N7" s="69" t="s">
        <v>20</v>
      </c>
      <c r="O7" s="69" t="s">
        <v>21</v>
      </c>
      <c r="P7" s="70" t="s">
        <v>21</v>
      </c>
      <c r="R7" s="110">
        <v>2.573529411764706</v>
      </c>
      <c r="S7" s="113">
        <v>2.121385996465733</v>
      </c>
      <c r="T7" s="112">
        <v>515</v>
      </c>
      <c r="U7" s="16">
        <v>3.134254079111572</v>
      </c>
      <c r="V7" s="31">
        <v>1.1204320363432414</v>
      </c>
      <c r="W7" s="18">
        <v>1311</v>
      </c>
      <c r="Y7" s="110">
        <v>3.224134552463048</v>
      </c>
      <c r="Z7" s="113">
        <v>1.369019785987576</v>
      </c>
      <c r="AA7" s="112">
        <v>938</v>
      </c>
      <c r="AC7" s="178">
        <v>2.789085213138357</v>
      </c>
      <c r="AD7" s="179" t="s">
        <v>112</v>
      </c>
      <c r="AE7" s="73">
        <v>1.3260435574083473</v>
      </c>
      <c r="AF7" s="180">
        <v>1.3218782813818162</v>
      </c>
      <c r="AG7" s="139">
        <v>0.027890852131383568</v>
      </c>
      <c r="AH7" s="139">
        <v>0.16466011204529427</v>
      </c>
      <c r="AI7" s="142">
        <v>0.0051182115402541905</v>
      </c>
      <c r="AJ7" s="142">
        <v>0.0067656526745797875</v>
      </c>
      <c r="AK7" s="142">
        <v>0.013260435574083471</v>
      </c>
      <c r="AL7" s="142">
        <v>0.04115128770546704</v>
      </c>
      <c r="AM7" s="142">
        <v>0.014630416557300097</v>
      </c>
      <c r="AN7" s="179">
        <v>0.013260435574083473</v>
      </c>
      <c r="AO7" s="71">
        <v>1035</v>
      </c>
      <c r="AQ7" s="165">
        <v>1.957066221508123</v>
      </c>
      <c r="AR7" s="166" t="s">
        <v>112</v>
      </c>
      <c r="AS7" s="113">
        <v>1.0634649484194796</v>
      </c>
      <c r="AT7" s="167">
        <v>1.2692840683808118</v>
      </c>
      <c r="AU7" s="168">
        <v>0.01957066221508123</v>
      </c>
      <c r="AV7" s="168">
        <v>0.1385194982504067</v>
      </c>
      <c r="AW7" s="169">
        <v>0.004274804523021177</v>
      </c>
      <c r="AX7" s="169">
        <v>0.005425941276513015</v>
      </c>
      <c r="AY7" s="169">
        <v>0.010634649484194793</v>
      </c>
      <c r="AZ7" s="169">
        <v>0.030205311699276025</v>
      </c>
      <c r="BA7" s="169">
        <v>0.008936012730886437</v>
      </c>
      <c r="BB7" s="166">
        <v>0.010634649484194795</v>
      </c>
      <c r="BC7" s="112">
        <v>1050</v>
      </c>
      <c r="BE7" s="178">
        <v>2.6980037949766804</v>
      </c>
      <c r="BF7" s="179" t="s">
        <v>112</v>
      </c>
      <c r="BG7" s="73">
        <v>1.4080026014695612</v>
      </c>
      <c r="BH7" s="180">
        <v>1.418806571533477</v>
      </c>
      <c r="BI7" s="139">
        <v>0.026980037949766805</v>
      </c>
      <c r="BJ7" s="139">
        <v>0.16202504590956285</v>
      </c>
      <c r="BK7" s="142">
        <v>0.005063282684673839</v>
      </c>
      <c r="BL7" s="142">
        <v>0.007183818746546908</v>
      </c>
      <c r="BM7" s="142">
        <v>0.014080026014695612</v>
      </c>
      <c r="BN7" s="142">
        <v>0.04106006396446242</v>
      </c>
      <c r="BO7" s="142">
        <v>0.012900011935071194</v>
      </c>
      <c r="BP7" s="179">
        <v>0.014080026014695613</v>
      </c>
      <c r="BQ7" s="71">
        <v>1024</v>
      </c>
      <c r="BS7" s="148">
        <v>2.753482590071848</v>
      </c>
      <c r="BT7" s="138" t="s">
        <v>112</v>
      </c>
      <c r="BU7" s="92">
        <v>1.3895054133634386</v>
      </c>
      <c r="BV7" s="143">
        <v>1.380959080043115</v>
      </c>
      <c r="BW7" s="139">
        <v>0.027534825900718478</v>
      </c>
      <c r="BX7" s="140">
        <v>0.16363575178834117</v>
      </c>
      <c r="BY7" s="141">
        <v>0.005133710119387074</v>
      </c>
      <c r="BZ7" s="141">
        <v>0.007089443603676804</v>
      </c>
      <c r="CA7" s="141">
        <v>0.013895054133634385</v>
      </c>
      <c r="CB7" s="142">
        <v>0.04142988003435286</v>
      </c>
      <c r="CC7" s="142">
        <v>0.013639771767084093</v>
      </c>
      <c r="CD7" s="138">
        <v>0.013895054133634385</v>
      </c>
      <c r="CE7" s="91">
        <v>1016</v>
      </c>
    </row>
    <row r="8" spans="1:83" ht="13.5">
      <c r="A8" s="50">
        <v>2</v>
      </c>
      <c r="B8" s="14" t="s">
        <v>94</v>
      </c>
      <c r="C8" s="122" t="s">
        <v>20</v>
      </c>
      <c r="D8" s="122" t="s">
        <v>21</v>
      </c>
      <c r="E8" s="208" t="s">
        <v>21</v>
      </c>
      <c r="F8" s="71"/>
      <c r="G8" s="69" t="s">
        <v>20</v>
      </c>
      <c r="H8" s="69" t="s">
        <v>21</v>
      </c>
      <c r="I8" s="70" t="s">
        <v>21</v>
      </c>
      <c r="K8" s="122" t="s">
        <v>20</v>
      </c>
      <c r="L8" s="122" t="s">
        <v>21</v>
      </c>
      <c r="M8" s="208" t="s">
        <v>21</v>
      </c>
      <c r="N8" s="69" t="s">
        <v>20</v>
      </c>
      <c r="O8" s="69" t="s">
        <v>21</v>
      </c>
      <c r="P8" s="70" t="s">
        <v>21</v>
      </c>
      <c r="R8" s="110">
        <v>1.9646365422396856</v>
      </c>
      <c r="S8" s="113">
        <v>1.8665614824791485</v>
      </c>
      <c r="T8" s="112">
        <v>511</v>
      </c>
      <c r="U8" s="16">
        <v>3.7538504660875804</v>
      </c>
      <c r="V8" s="31">
        <v>1.1930416342948178</v>
      </c>
      <c r="W8" s="18">
        <v>1376</v>
      </c>
      <c r="Y8" s="110">
        <v>2.515611371757148</v>
      </c>
      <c r="Z8" s="113">
        <v>1.2009573640574231</v>
      </c>
      <c r="AA8" s="112">
        <v>958</v>
      </c>
      <c r="AC8" s="178">
        <v>3.3744623265915057</v>
      </c>
      <c r="AD8" s="179" t="s">
        <v>112</v>
      </c>
      <c r="AE8" s="73">
        <v>1.5258923127205428</v>
      </c>
      <c r="AF8" s="180">
        <v>1.3218782813818162</v>
      </c>
      <c r="AG8" s="139">
        <v>0.033744623265915055</v>
      </c>
      <c r="AH8" s="139">
        <v>0.18057110418490696</v>
      </c>
      <c r="AI8" s="142">
        <v>0.005889580022103636</v>
      </c>
      <c r="AJ8" s="142">
        <v>0.0077853079176790334</v>
      </c>
      <c r="AK8" s="142">
        <v>0.015258923127205426</v>
      </c>
      <c r="AL8" s="142">
        <v>0.04900354639312048</v>
      </c>
      <c r="AM8" s="142">
        <v>0.018485700138709628</v>
      </c>
      <c r="AN8" s="179">
        <v>0.015258923127205427</v>
      </c>
      <c r="AO8" s="71">
        <v>940</v>
      </c>
      <c r="AQ8" s="165">
        <v>2.4490449010530777</v>
      </c>
      <c r="AR8" s="166" t="s">
        <v>112</v>
      </c>
      <c r="AS8" s="113">
        <v>1.1900653415922295</v>
      </c>
      <c r="AT8" s="167">
        <v>1.2692840683808118</v>
      </c>
      <c r="AU8" s="168">
        <v>0.02449044901053078</v>
      </c>
      <c r="AV8" s="168">
        <v>0.1545660600448668</v>
      </c>
      <c r="AW8" s="169">
        <v>0.004783699465121008</v>
      </c>
      <c r="AX8" s="169">
        <v>0.006071873518999907</v>
      </c>
      <c r="AY8" s="169">
        <v>0.011900653415922294</v>
      </c>
      <c r="AZ8" s="169">
        <v>0.036391102426453076</v>
      </c>
      <c r="BA8" s="169">
        <v>0.012589795594608485</v>
      </c>
      <c r="BB8" s="166">
        <v>0.011900653415922295</v>
      </c>
      <c r="BC8" s="112">
        <v>1044</v>
      </c>
      <c r="BE8" s="178">
        <v>2.159262585292796</v>
      </c>
      <c r="BF8" s="179" t="s">
        <v>112</v>
      </c>
      <c r="BG8" s="73">
        <v>1.3011285728677962</v>
      </c>
      <c r="BH8" s="180">
        <v>1.418806571533477</v>
      </c>
      <c r="BI8" s="139">
        <v>0.02159262585292796</v>
      </c>
      <c r="BJ8" s="139">
        <v>0.14534918080850484</v>
      </c>
      <c r="BK8" s="142">
        <v>0.004678955682794823</v>
      </c>
      <c r="BL8" s="142">
        <v>0.006638533070663201</v>
      </c>
      <c r="BM8" s="142">
        <v>0.013011285728677964</v>
      </c>
      <c r="BN8" s="142">
        <v>0.034603911581605924</v>
      </c>
      <c r="BO8" s="142">
        <v>0.008581340124249997</v>
      </c>
      <c r="BP8" s="179">
        <v>0.013011285728677963</v>
      </c>
      <c r="BQ8" s="71">
        <v>965</v>
      </c>
      <c r="BS8" s="148">
        <v>2.5419476994765957</v>
      </c>
      <c r="BT8" s="138" t="s">
        <v>112</v>
      </c>
      <c r="BU8" s="92">
        <v>1.3615378666522115</v>
      </c>
      <c r="BV8" s="143">
        <v>1.380959080043115</v>
      </c>
      <c r="BW8" s="139">
        <v>0.025419476994765957</v>
      </c>
      <c r="BX8" s="140">
        <v>0.1573954484223687</v>
      </c>
      <c r="BY8" s="141">
        <v>0.0050303803473797</v>
      </c>
      <c r="BZ8" s="141">
        <v>0.006946749416784435</v>
      </c>
      <c r="CA8" s="141">
        <v>0.013615378666522116</v>
      </c>
      <c r="CB8" s="142">
        <v>0.03903485566128807</v>
      </c>
      <c r="CC8" s="142">
        <v>0.01180409832824384</v>
      </c>
      <c r="CD8" s="138">
        <v>0.013615378666522116</v>
      </c>
      <c r="CE8" s="91">
        <v>979</v>
      </c>
    </row>
    <row r="9" spans="1:83" ht="13.5">
      <c r="A9" s="50">
        <v>3</v>
      </c>
      <c r="B9" s="14" t="s">
        <v>94</v>
      </c>
      <c r="C9" s="122" t="s">
        <v>20</v>
      </c>
      <c r="D9" s="122" t="s">
        <v>21</v>
      </c>
      <c r="E9" s="208" t="s">
        <v>21</v>
      </c>
      <c r="F9" s="71"/>
      <c r="G9" s="69" t="s">
        <v>20</v>
      </c>
      <c r="H9" s="69" t="s">
        <v>21</v>
      </c>
      <c r="I9" s="70" t="s">
        <v>21</v>
      </c>
      <c r="K9" s="122" t="s">
        <v>20</v>
      </c>
      <c r="L9" s="122" t="s">
        <v>21</v>
      </c>
      <c r="M9" s="208" t="s">
        <v>21</v>
      </c>
      <c r="N9" s="69" t="s">
        <v>20</v>
      </c>
      <c r="O9" s="69" t="s">
        <v>21</v>
      </c>
      <c r="P9" s="70" t="s">
        <v>21</v>
      </c>
      <c r="R9" s="110">
        <v>3.20945945945946</v>
      </c>
      <c r="S9" s="113">
        <v>2.252394449304275</v>
      </c>
      <c r="T9" s="112">
        <v>566</v>
      </c>
      <c r="U9" s="16">
        <v>3.006492278426668</v>
      </c>
      <c r="V9" s="31">
        <v>1.1392325511765673</v>
      </c>
      <c r="W9" s="18">
        <v>1218</v>
      </c>
      <c r="Y9" s="110">
        <v>3.0550800241305724</v>
      </c>
      <c r="Z9" s="113">
        <v>1.3601649770335325</v>
      </c>
      <c r="AA9" s="112">
        <v>902</v>
      </c>
      <c r="AC9" s="178">
        <v>3.593929497242321</v>
      </c>
      <c r="AD9" s="179" t="s">
        <v>112</v>
      </c>
      <c r="AE9" s="73">
        <v>1.5969050942313532</v>
      </c>
      <c r="AF9" s="180">
        <v>1.3218782813818162</v>
      </c>
      <c r="AG9" s="139">
        <v>0.03593929497242321</v>
      </c>
      <c r="AH9" s="139">
        <v>0.18613882466940734</v>
      </c>
      <c r="AI9" s="142">
        <v>0.006163672404517176</v>
      </c>
      <c r="AJ9" s="142">
        <v>0.008147624685083692</v>
      </c>
      <c r="AK9" s="142">
        <v>0.01596905094231353</v>
      </c>
      <c r="AL9" s="142">
        <v>0.05190834591473674</v>
      </c>
      <c r="AM9" s="142">
        <v>0.019970244030109677</v>
      </c>
      <c r="AN9" s="179">
        <v>0.01596905094231353</v>
      </c>
      <c r="AO9" s="71">
        <v>912</v>
      </c>
      <c r="AQ9" s="165">
        <v>2.931380497963564</v>
      </c>
      <c r="AR9" s="166" t="s">
        <v>112</v>
      </c>
      <c r="AS9" s="113">
        <v>1.3337205609136702</v>
      </c>
      <c r="AT9" s="167">
        <v>1.2692840683808118</v>
      </c>
      <c r="AU9" s="168">
        <v>0.02931380497963564</v>
      </c>
      <c r="AV9" s="168">
        <v>0.1686846342061171</v>
      </c>
      <c r="AW9" s="169">
        <v>0.005361149603203667</v>
      </c>
      <c r="AX9" s="169">
        <v>0.006804821779552525</v>
      </c>
      <c r="AY9" s="169">
        <v>0.013337205609136704</v>
      </c>
      <c r="AZ9" s="169">
        <v>0.04265101058877234</v>
      </c>
      <c r="BA9" s="169">
        <v>0.015976599370498935</v>
      </c>
      <c r="BB9" s="166">
        <v>0.013337205609136702</v>
      </c>
      <c r="BC9" s="112">
        <v>990</v>
      </c>
      <c r="BE9" s="178">
        <v>1.5414148968106878</v>
      </c>
      <c r="BF9" s="179" t="s">
        <v>112</v>
      </c>
      <c r="BG9" s="73">
        <v>1.1419224174096254</v>
      </c>
      <c r="BH9" s="180">
        <v>1.418806571533477</v>
      </c>
      <c r="BI9" s="139">
        <v>0.015414148968106878</v>
      </c>
      <c r="BJ9" s="139">
        <v>0.12319315313642998</v>
      </c>
      <c r="BK9" s="142">
        <v>0.004106438437880999</v>
      </c>
      <c r="BL9" s="142">
        <v>0.005826241841263228</v>
      </c>
      <c r="BM9" s="142">
        <v>0.011419224174096255</v>
      </c>
      <c r="BN9" s="142">
        <v>0.026833373142203132</v>
      </c>
      <c r="BO9" s="142">
        <v>0.003994924794010623</v>
      </c>
      <c r="BP9" s="179">
        <v>0.011419224174096253</v>
      </c>
      <c r="BQ9" s="71">
        <v>900</v>
      </c>
      <c r="BS9" s="148">
        <v>2.6827147090807517</v>
      </c>
      <c r="BT9" s="138" t="s">
        <v>112</v>
      </c>
      <c r="BU9" s="92">
        <v>1.3822738760638489</v>
      </c>
      <c r="BV9" s="143">
        <v>1.380959080043115</v>
      </c>
      <c r="BW9" s="139">
        <v>0.026827147090807517</v>
      </c>
      <c r="BX9" s="140">
        <v>0.16157800366935995</v>
      </c>
      <c r="BY9" s="141">
        <v>0.005106992255709404</v>
      </c>
      <c r="BZ9" s="141">
        <v>0.007052547327231771</v>
      </c>
      <c r="CA9" s="141">
        <v>0.013822738760638487</v>
      </c>
      <c r="CB9" s="142">
        <v>0.04064988585144601</v>
      </c>
      <c r="CC9" s="142">
        <v>0.01300440833016903</v>
      </c>
      <c r="CD9" s="138">
        <v>0.013822738760638489</v>
      </c>
      <c r="CE9" s="91">
        <v>1001</v>
      </c>
    </row>
    <row r="10" spans="1:83" ht="13.5">
      <c r="A10" s="50">
        <v>4</v>
      </c>
      <c r="B10" s="14" t="s">
        <v>94</v>
      </c>
      <c r="C10" s="122" t="s">
        <v>20</v>
      </c>
      <c r="D10" s="122" t="s">
        <v>21</v>
      </c>
      <c r="E10" s="208" t="s">
        <v>21</v>
      </c>
      <c r="F10" s="71"/>
      <c r="G10" s="69" t="s">
        <v>20</v>
      </c>
      <c r="H10" s="69" t="s">
        <v>21</v>
      </c>
      <c r="I10" s="70" t="s">
        <v>21</v>
      </c>
      <c r="K10" s="122" t="s">
        <v>20</v>
      </c>
      <c r="L10" s="122" t="s">
        <v>21</v>
      </c>
      <c r="M10" s="208" t="s">
        <v>21</v>
      </c>
      <c r="N10" s="69" t="s">
        <v>20</v>
      </c>
      <c r="O10" s="69" t="s">
        <v>21</v>
      </c>
      <c r="P10" s="70" t="s">
        <v>21</v>
      </c>
      <c r="R10" s="110">
        <v>4.592592592592593</v>
      </c>
      <c r="S10" s="113">
        <v>2.4140589145278053</v>
      </c>
      <c r="T10" s="112">
        <v>695</v>
      </c>
      <c r="U10" s="16">
        <v>3.4353550942214444</v>
      </c>
      <c r="V10" s="31">
        <v>1.1210106141559528</v>
      </c>
      <c r="W10" s="18">
        <v>1431</v>
      </c>
      <c r="Y10" s="110">
        <v>3.7332803030463872</v>
      </c>
      <c r="Z10" s="113">
        <v>1.4925279674062244</v>
      </c>
      <c r="AA10" s="112">
        <v>909</v>
      </c>
      <c r="AC10" s="178">
        <v>2.153345092510896</v>
      </c>
      <c r="AD10" s="179" t="s">
        <v>112</v>
      </c>
      <c r="AE10" s="73">
        <v>1.2598838679282982</v>
      </c>
      <c r="AF10" s="180">
        <v>1.3218782813818162</v>
      </c>
      <c r="AG10" s="139">
        <v>0.02153345092510896</v>
      </c>
      <c r="AH10" s="139">
        <v>0.14515426764778527</v>
      </c>
      <c r="AI10" s="142">
        <v>0.004862850934409368</v>
      </c>
      <c r="AJ10" s="142">
        <v>0.006428097035793014</v>
      </c>
      <c r="AK10" s="142">
        <v>0.012598838679282983</v>
      </c>
      <c r="AL10" s="142">
        <v>0.03413228960439194</v>
      </c>
      <c r="AM10" s="142">
        <v>0.008934612245825977</v>
      </c>
      <c r="AN10" s="179">
        <v>0.012598838679282982</v>
      </c>
      <c r="AO10" s="71">
        <v>891</v>
      </c>
      <c r="AQ10" s="165">
        <v>3.7635374884985193</v>
      </c>
      <c r="AR10" s="166" t="s">
        <v>112</v>
      </c>
      <c r="AS10" s="113">
        <v>1.5417679811436331</v>
      </c>
      <c r="AT10" s="167">
        <v>1.2692840683808118</v>
      </c>
      <c r="AU10" s="168">
        <v>0.037635374884985195</v>
      </c>
      <c r="AV10" s="168">
        <v>0.19031277792689544</v>
      </c>
      <c r="AW10" s="169">
        <v>0.006197436736431425</v>
      </c>
      <c r="AX10" s="169">
        <v>0.00786630771435038</v>
      </c>
      <c r="AY10" s="169">
        <v>0.015417679811436333</v>
      </c>
      <c r="AZ10" s="169">
        <v>0.05305305469642153</v>
      </c>
      <c r="BA10" s="169">
        <v>0.022217695073548864</v>
      </c>
      <c r="BB10" s="166">
        <v>0.015417679811436331</v>
      </c>
      <c r="BC10" s="112">
        <v>943</v>
      </c>
      <c r="BE10" s="178">
        <v>2.910672365241297</v>
      </c>
      <c r="BF10" s="179" t="s">
        <v>112</v>
      </c>
      <c r="BG10" s="73">
        <v>1.5652051320936826</v>
      </c>
      <c r="BH10" s="180">
        <v>1.418806571533477</v>
      </c>
      <c r="BI10" s="139">
        <v>0.029106723652412972</v>
      </c>
      <c r="BJ10" s="139">
        <v>0.16810568785926025</v>
      </c>
      <c r="BK10" s="142">
        <v>0.005628594744797351</v>
      </c>
      <c r="BL10" s="142">
        <v>0.007985887212417275</v>
      </c>
      <c r="BM10" s="142">
        <v>0.015652051320936826</v>
      </c>
      <c r="BN10" s="142">
        <v>0.0447587749733498</v>
      </c>
      <c r="BO10" s="142">
        <v>0.013454672331476146</v>
      </c>
      <c r="BP10" s="179">
        <v>0.015652051320936826</v>
      </c>
      <c r="BQ10" s="71">
        <v>892</v>
      </c>
      <c r="BS10" s="148">
        <v>2.29603114829766</v>
      </c>
      <c r="BT10" s="138" t="s">
        <v>112</v>
      </c>
      <c r="BU10" s="92">
        <v>1.3321968369845159</v>
      </c>
      <c r="BV10" s="143">
        <v>1.380959080043115</v>
      </c>
      <c r="BW10" s="139">
        <v>0.0229603114829766</v>
      </c>
      <c r="BX10" s="140">
        <v>0.1497769527650409</v>
      </c>
      <c r="BY10" s="141">
        <v>0.004921976062322851</v>
      </c>
      <c r="BZ10" s="141">
        <v>0.006797047535019598</v>
      </c>
      <c r="CA10" s="141">
        <v>0.01332196836984516</v>
      </c>
      <c r="CB10" s="142">
        <v>0.03628227985282176</v>
      </c>
      <c r="CC10" s="142">
        <v>0.00963834311313144</v>
      </c>
      <c r="CD10" s="138">
        <v>0.013321968369845158</v>
      </c>
      <c r="CE10" s="91">
        <v>926</v>
      </c>
    </row>
    <row r="11" spans="1:83" ht="13.5">
      <c r="A11" s="50">
        <v>5</v>
      </c>
      <c r="B11" s="14" t="s">
        <v>94</v>
      </c>
      <c r="C11" s="122" t="s">
        <v>20</v>
      </c>
      <c r="D11" s="122" t="s">
        <v>21</v>
      </c>
      <c r="E11" s="208" t="s">
        <v>21</v>
      </c>
      <c r="F11" s="71"/>
      <c r="G11" s="69" t="s">
        <v>20</v>
      </c>
      <c r="H11" s="69" t="s">
        <v>21</v>
      </c>
      <c r="I11" s="70" t="s">
        <v>21</v>
      </c>
      <c r="K11" s="122" t="s">
        <v>20</v>
      </c>
      <c r="L11" s="122" t="s">
        <v>21</v>
      </c>
      <c r="M11" s="208" t="s">
        <v>21</v>
      </c>
      <c r="N11" s="69" t="s">
        <v>20</v>
      </c>
      <c r="O11" s="69" t="s">
        <v>21</v>
      </c>
      <c r="P11" s="70" t="s">
        <v>21</v>
      </c>
      <c r="R11" s="110">
        <v>3.546099290780141</v>
      </c>
      <c r="S11" s="113">
        <v>2.2841219687915397</v>
      </c>
      <c r="T11" s="112">
        <v>606</v>
      </c>
      <c r="U11" s="16">
        <v>3.922460717019439</v>
      </c>
      <c r="V11" s="31">
        <v>1.1616143007854294</v>
      </c>
      <c r="W11" s="18">
        <v>1514</v>
      </c>
      <c r="Y11" s="110">
        <v>4.828527174480913</v>
      </c>
      <c r="Z11" s="113">
        <v>1.7211790530095996</v>
      </c>
      <c r="AA11" s="112">
        <v>874</v>
      </c>
      <c r="AC11" s="178">
        <v>3.9284118836430326</v>
      </c>
      <c r="AD11" s="179" t="s">
        <v>112</v>
      </c>
      <c r="AE11" s="73">
        <v>1.6585009937039616</v>
      </c>
      <c r="AF11" s="180">
        <v>1.3218782813818162</v>
      </c>
      <c r="AG11" s="139">
        <v>0.03928411883643033</v>
      </c>
      <c r="AH11" s="139">
        <v>0.1942701130994563</v>
      </c>
      <c r="AI11" s="142">
        <v>0.006401417870532784</v>
      </c>
      <c r="AJ11" s="142">
        <v>0.008461895253106722</v>
      </c>
      <c r="AK11" s="142">
        <v>0.016585009937039617</v>
      </c>
      <c r="AL11" s="142">
        <v>0.055869128773469945</v>
      </c>
      <c r="AM11" s="142">
        <v>0.02269910889939071</v>
      </c>
      <c r="AN11" s="179">
        <v>0.016585009937039617</v>
      </c>
      <c r="AO11" s="71">
        <v>921</v>
      </c>
      <c r="AQ11" s="165">
        <v>3.103376421439094</v>
      </c>
      <c r="AR11" s="166" t="s">
        <v>112</v>
      </c>
      <c r="AS11" s="113">
        <v>1.4261589215585588</v>
      </c>
      <c r="AT11" s="167">
        <v>1.2692840683808118</v>
      </c>
      <c r="AU11" s="168">
        <v>0.03103376421439094</v>
      </c>
      <c r="AV11" s="168">
        <v>0.17340896658788013</v>
      </c>
      <c r="AW11" s="169">
        <v>0.0057327236007977695</v>
      </c>
      <c r="AX11" s="169">
        <v>0.00727645473492329</v>
      </c>
      <c r="AY11" s="169">
        <v>0.014261589215585591</v>
      </c>
      <c r="AZ11" s="169">
        <v>0.04529535342997653</v>
      </c>
      <c r="BA11" s="169">
        <v>0.01677217499880535</v>
      </c>
      <c r="BB11" s="166">
        <v>0.01426158921558559</v>
      </c>
      <c r="BC11" s="112">
        <v>915</v>
      </c>
      <c r="BE11" s="178">
        <v>3.691953872443747</v>
      </c>
      <c r="BF11" s="179" t="s">
        <v>112</v>
      </c>
      <c r="BG11" s="73">
        <v>1.7166821037063102</v>
      </c>
      <c r="BH11" s="180">
        <v>1.418806571533477</v>
      </c>
      <c r="BI11" s="139">
        <v>0.03691953872443747</v>
      </c>
      <c r="BJ11" s="139">
        <v>0.18856427653405677</v>
      </c>
      <c r="BK11" s="142">
        <v>0.006173317266398197</v>
      </c>
      <c r="BL11" s="142">
        <v>0.008758743105726842</v>
      </c>
      <c r="BM11" s="142">
        <v>0.017166821037063105</v>
      </c>
      <c r="BN11" s="142">
        <v>0.05408635976150057</v>
      </c>
      <c r="BO11" s="142">
        <v>0.019752717687374365</v>
      </c>
      <c r="BP11" s="179">
        <v>0.0171668210370631</v>
      </c>
      <c r="BQ11" s="71">
        <v>933</v>
      </c>
      <c r="BS11" s="148">
        <v>3.7624042307638828</v>
      </c>
      <c r="BT11" s="138" t="s">
        <v>112</v>
      </c>
      <c r="BU11" s="92">
        <v>1.6718638380721837</v>
      </c>
      <c r="BV11" s="143">
        <v>1.380959080043115</v>
      </c>
      <c r="BW11" s="139">
        <v>0.03762404230763883</v>
      </c>
      <c r="BX11" s="140">
        <v>0.19028524311693704</v>
      </c>
      <c r="BY11" s="141">
        <v>0.00617692037843364</v>
      </c>
      <c r="BZ11" s="141">
        <v>0.00853007428330129</v>
      </c>
      <c r="CA11" s="141">
        <v>0.01671863838072184</v>
      </c>
      <c r="CB11" s="142">
        <v>0.054342680688360664</v>
      </c>
      <c r="CC11" s="142">
        <v>0.020905403926916987</v>
      </c>
      <c r="CD11" s="138">
        <v>0.016718638380721837</v>
      </c>
      <c r="CE11" s="91">
        <v>949</v>
      </c>
    </row>
    <row r="12" spans="1:83" ht="12.75" customHeight="1">
      <c r="A12" s="50">
        <v>6</v>
      </c>
      <c r="B12" s="14" t="s">
        <v>94</v>
      </c>
      <c r="C12" s="122" t="s">
        <v>20</v>
      </c>
      <c r="D12" s="122" t="s">
        <v>21</v>
      </c>
      <c r="E12" s="208" t="s">
        <v>21</v>
      </c>
      <c r="F12" s="71"/>
      <c r="G12" s="69" t="s">
        <v>20</v>
      </c>
      <c r="H12" s="69" t="s">
        <v>21</v>
      </c>
      <c r="I12" s="70" t="s">
        <v>21</v>
      </c>
      <c r="K12" s="122" t="s">
        <v>20</v>
      </c>
      <c r="L12" s="122" t="s">
        <v>21</v>
      </c>
      <c r="M12" s="208" t="s">
        <v>21</v>
      </c>
      <c r="N12" s="69" t="s">
        <v>20</v>
      </c>
      <c r="O12" s="69" t="s">
        <v>21</v>
      </c>
      <c r="P12" s="70" t="s">
        <v>21</v>
      </c>
      <c r="R12" s="110">
        <v>4.438280166435506</v>
      </c>
      <c r="S12" s="113">
        <v>2.3993634491177205</v>
      </c>
      <c r="T12" s="112">
        <v>681</v>
      </c>
      <c r="U12" s="16">
        <v>4.104610500803245</v>
      </c>
      <c r="V12" s="31">
        <v>1.2266802546966105</v>
      </c>
      <c r="W12" s="18">
        <v>1418</v>
      </c>
      <c r="Y12" s="110">
        <v>3.0205339405363363</v>
      </c>
      <c r="Z12" s="113">
        <v>1.3250701198967394</v>
      </c>
      <c r="AA12" s="112">
        <v>940</v>
      </c>
      <c r="AC12" s="178">
        <v>3.4744995442163216</v>
      </c>
      <c r="AD12" s="179" t="s">
        <v>112</v>
      </c>
      <c r="AE12" s="73">
        <v>1.4966618471880724</v>
      </c>
      <c r="AF12" s="180">
        <v>1.3218782813818162</v>
      </c>
      <c r="AG12" s="139">
        <v>0.034744995442163217</v>
      </c>
      <c r="AH12" s="139">
        <v>0.18313323219417954</v>
      </c>
      <c r="AI12" s="142">
        <v>0.005776757403887619</v>
      </c>
      <c r="AJ12" s="142">
        <v>0.007636170149010648</v>
      </c>
      <c r="AK12" s="142">
        <v>0.014966618471880725</v>
      </c>
      <c r="AL12" s="142">
        <v>0.04971161391404394</v>
      </c>
      <c r="AM12" s="142">
        <v>0.019778376970282494</v>
      </c>
      <c r="AN12" s="179">
        <v>0.014966618471880723</v>
      </c>
      <c r="AO12" s="71">
        <v>1005</v>
      </c>
      <c r="AQ12" s="165">
        <v>2.804249356125698</v>
      </c>
      <c r="AR12" s="166" t="s">
        <v>112</v>
      </c>
      <c r="AS12" s="113">
        <v>1.2394748056088571</v>
      </c>
      <c r="AT12" s="167">
        <v>1.2692840683808118</v>
      </c>
      <c r="AU12" s="168">
        <v>0.028042493561256977</v>
      </c>
      <c r="AV12" s="168">
        <v>0.16509425222012983</v>
      </c>
      <c r="AW12" s="169">
        <v>0.004982310430693725</v>
      </c>
      <c r="AX12" s="169">
        <v>0.006323967253407086</v>
      </c>
      <c r="AY12" s="169">
        <v>0.01239474805608857</v>
      </c>
      <c r="AZ12" s="169">
        <v>0.04043724161734555</v>
      </c>
      <c r="BA12" s="169">
        <v>0.015647745505168405</v>
      </c>
      <c r="BB12" s="166">
        <v>0.012394748056088572</v>
      </c>
      <c r="BC12" s="112">
        <v>1098</v>
      </c>
      <c r="BE12" s="178">
        <v>2.631226790312317</v>
      </c>
      <c r="BF12" s="179" t="s">
        <v>112</v>
      </c>
      <c r="BG12" s="73">
        <v>1.4096545370075126</v>
      </c>
      <c r="BH12" s="180">
        <v>1.418806571533477</v>
      </c>
      <c r="BI12" s="139">
        <v>0.026312267903123174</v>
      </c>
      <c r="BJ12" s="139">
        <v>0.16006227682035967</v>
      </c>
      <c r="BK12" s="142">
        <v>0.005069223168446225</v>
      </c>
      <c r="BL12" s="142">
        <v>0.007192247143961258</v>
      </c>
      <c r="BM12" s="142">
        <v>0.014096545370075129</v>
      </c>
      <c r="BN12" s="142">
        <v>0.0404088132731983</v>
      </c>
      <c r="BO12" s="142">
        <v>0.012215722533048045</v>
      </c>
      <c r="BP12" s="179">
        <v>0.014096545370075127</v>
      </c>
      <c r="BQ12" s="71">
        <v>997</v>
      </c>
      <c r="BS12" s="148">
        <v>3.1720631677505917</v>
      </c>
      <c r="BT12" s="138" t="s">
        <v>112</v>
      </c>
      <c r="BU12" s="92">
        <v>1.4631835019823667</v>
      </c>
      <c r="BV12" s="143">
        <v>1.380959080043115</v>
      </c>
      <c r="BW12" s="139">
        <v>0.03172063167750592</v>
      </c>
      <c r="BX12" s="140">
        <v>0.1752553371612001</v>
      </c>
      <c r="BY12" s="141">
        <v>0.005405923487886672</v>
      </c>
      <c r="BZ12" s="141">
        <v>0.007465359126615447</v>
      </c>
      <c r="CA12" s="141">
        <v>0.014631835019823666</v>
      </c>
      <c r="CB12" s="142">
        <v>0.046352466697329585</v>
      </c>
      <c r="CC12" s="142">
        <v>0.017088796657682252</v>
      </c>
      <c r="CD12" s="138">
        <v>0.014631835019823666</v>
      </c>
      <c r="CE12" s="91">
        <v>1051</v>
      </c>
    </row>
    <row r="13" spans="1:83" ht="13.5">
      <c r="A13" s="50">
        <v>7</v>
      </c>
      <c r="B13" s="14" t="s">
        <v>94</v>
      </c>
      <c r="C13" s="122" t="s">
        <v>20</v>
      </c>
      <c r="D13" s="122" t="s">
        <v>21</v>
      </c>
      <c r="E13" s="208" t="s">
        <v>21</v>
      </c>
      <c r="F13" s="71"/>
      <c r="G13" s="69" t="s">
        <v>20</v>
      </c>
      <c r="H13" s="69" t="s">
        <v>21</v>
      </c>
      <c r="I13" s="70" t="s">
        <v>21</v>
      </c>
      <c r="K13" s="122" t="s">
        <v>20</v>
      </c>
      <c r="L13" s="122" t="s">
        <v>21</v>
      </c>
      <c r="M13" s="208" t="s">
        <v>21</v>
      </c>
      <c r="N13" s="69" t="s">
        <v>20</v>
      </c>
      <c r="O13" s="69" t="s">
        <v>21</v>
      </c>
      <c r="P13" s="70" t="s">
        <v>21</v>
      </c>
      <c r="R13" s="110">
        <v>3.6036036036036037</v>
      </c>
      <c r="S13" s="113">
        <v>2.2191944986762926</v>
      </c>
      <c r="T13" s="112">
        <v>652</v>
      </c>
      <c r="U13" s="16">
        <v>5.3872723029942104</v>
      </c>
      <c r="V13" s="31">
        <v>1.3677403155929553</v>
      </c>
      <c r="W13" s="18">
        <v>1477</v>
      </c>
      <c r="Y13" s="110">
        <v>4.083132055821993</v>
      </c>
      <c r="Z13" s="113">
        <v>1.5362412959486027</v>
      </c>
      <c r="AA13" s="112">
        <v>935</v>
      </c>
      <c r="AC13" s="178">
        <v>3.9017890025448163</v>
      </c>
      <c r="AD13" s="179" t="s">
        <v>112</v>
      </c>
      <c r="AE13" s="73">
        <v>1.5181608246588687</v>
      </c>
      <c r="AF13" s="180">
        <v>1.3218782813818162</v>
      </c>
      <c r="AG13" s="139">
        <v>0.039017890025448164</v>
      </c>
      <c r="AH13" s="139">
        <v>0.19363753325068514</v>
      </c>
      <c r="AI13" s="142">
        <v>0.005859738324069269</v>
      </c>
      <c r="AJ13" s="142">
        <v>0.007745860825167848</v>
      </c>
      <c r="AK13" s="142">
        <v>0.015181608246588684</v>
      </c>
      <c r="AL13" s="142">
        <v>0.05419949827203685</v>
      </c>
      <c r="AM13" s="142">
        <v>0.023836281778859478</v>
      </c>
      <c r="AN13" s="179">
        <v>0.015181608246588686</v>
      </c>
      <c r="AO13" s="71">
        <v>1092</v>
      </c>
      <c r="AQ13" s="165">
        <v>3.764945732690863</v>
      </c>
      <c r="AR13" s="166" t="s">
        <v>112</v>
      </c>
      <c r="AS13" s="113">
        <v>1.4118113431794996</v>
      </c>
      <c r="AT13" s="167">
        <v>1.2692840683808118</v>
      </c>
      <c r="AU13" s="168">
        <v>0.03764945732690863</v>
      </c>
      <c r="AV13" s="168">
        <v>0.190346987603949</v>
      </c>
      <c r="AW13" s="169">
        <v>0.0056750507145965304</v>
      </c>
      <c r="AX13" s="169">
        <v>0.007203251459290517</v>
      </c>
      <c r="AY13" s="169">
        <v>0.014118113431794997</v>
      </c>
      <c r="AZ13" s="169">
        <v>0.05176757075870363</v>
      </c>
      <c r="BA13" s="169">
        <v>0.023531343895113632</v>
      </c>
      <c r="BB13" s="166">
        <v>0.014118113431794997</v>
      </c>
      <c r="BC13" s="112">
        <v>1125</v>
      </c>
      <c r="BE13" s="178">
        <v>3.9886691156353433</v>
      </c>
      <c r="BF13" s="179" t="s">
        <v>112</v>
      </c>
      <c r="BG13" s="73">
        <v>1.667522599839981</v>
      </c>
      <c r="BH13" s="180">
        <v>1.418806571533477</v>
      </c>
      <c r="BI13" s="139">
        <v>0.03988669115635343</v>
      </c>
      <c r="BJ13" s="139">
        <v>0.19569298154239234</v>
      </c>
      <c r="BK13" s="142">
        <v>0.005996536012973129</v>
      </c>
      <c r="BL13" s="142">
        <v>0.008507924701643431</v>
      </c>
      <c r="BM13" s="142">
        <v>0.016675225998399806</v>
      </c>
      <c r="BN13" s="142">
        <v>0.05656191715475324</v>
      </c>
      <c r="BO13" s="142">
        <v>0.023211465157953626</v>
      </c>
      <c r="BP13" s="179">
        <v>0.01667522599839981</v>
      </c>
      <c r="BQ13" s="71">
        <v>1065</v>
      </c>
      <c r="BS13" s="148">
        <v>3.7361738629422008</v>
      </c>
      <c r="BT13" s="138" t="s">
        <v>112</v>
      </c>
      <c r="BU13" s="92">
        <v>1.5497822617445451</v>
      </c>
      <c r="BV13" s="143">
        <v>1.380959080043115</v>
      </c>
      <c r="BW13" s="139">
        <v>0.037361738629422006</v>
      </c>
      <c r="BX13" s="140">
        <v>0.18964661641065142</v>
      </c>
      <c r="BY13" s="141">
        <v>0.005725873971736413</v>
      </c>
      <c r="BZ13" s="141">
        <v>0.007907197652451934</v>
      </c>
      <c r="CA13" s="141">
        <v>0.01549782261744545</v>
      </c>
      <c r="CB13" s="142">
        <v>0.052859561246867456</v>
      </c>
      <c r="CC13" s="142">
        <v>0.021863916011976556</v>
      </c>
      <c r="CD13" s="138">
        <v>0.01549782261744545</v>
      </c>
      <c r="CE13" s="91">
        <v>1097</v>
      </c>
    </row>
    <row r="14" spans="1:83" ht="13.5" customHeight="1">
      <c r="A14" s="50">
        <v>8</v>
      </c>
      <c r="B14" s="14" t="s">
        <v>94</v>
      </c>
      <c r="C14" s="122" t="s">
        <v>20</v>
      </c>
      <c r="D14" s="122" t="s">
        <v>21</v>
      </c>
      <c r="E14" s="208" t="s">
        <v>21</v>
      </c>
      <c r="F14" s="71"/>
      <c r="G14" s="69" t="s">
        <v>20</v>
      </c>
      <c r="H14" s="69" t="s">
        <v>21</v>
      </c>
      <c r="I14" s="70" t="s">
        <v>21</v>
      </c>
      <c r="K14" s="122" t="s">
        <v>20</v>
      </c>
      <c r="L14" s="122" t="s">
        <v>21</v>
      </c>
      <c r="M14" s="208" t="s">
        <v>21</v>
      </c>
      <c r="N14" s="69" t="s">
        <v>20</v>
      </c>
      <c r="O14" s="69" t="s">
        <v>21</v>
      </c>
      <c r="P14" s="70" t="s">
        <v>21</v>
      </c>
      <c r="R14" s="110">
        <v>5.1923076923076925</v>
      </c>
      <c r="S14" s="113">
        <v>2.7913598907580695</v>
      </c>
      <c r="T14" s="112">
        <v>584</v>
      </c>
      <c r="U14" s="16">
        <v>4.2015481262760925</v>
      </c>
      <c r="V14" s="31">
        <v>1.2166616677619138</v>
      </c>
      <c r="W14" s="18">
        <v>1474</v>
      </c>
      <c r="Y14" s="110">
        <v>3.449234004896991</v>
      </c>
      <c r="Z14" s="113">
        <v>1.4258025071803389</v>
      </c>
      <c r="AA14" s="112">
        <v>923</v>
      </c>
      <c r="AC14" s="178">
        <v>4.495926109096986</v>
      </c>
      <c r="AD14" s="179" t="s">
        <v>112</v>
      </c>
      <c r="AE14" s="73">
        <v>1.678503582640297</v>
      </c>
      <c r="AF14" s="180">
        <v>1.3218782813818162</v>
      </c>
      <c r="AG14" s="139">
        <v>0.044959261090969864</v>
      </c>
      <c r="AH14" s="139">
        <v>0.20721468561162326</v>
      </c>
      <c r="AI14" s="142">
        <v>0.006478623088232419</v>
      </c>
      <c r="AJ14" s="142">
        <v>0.008563951153593225</v>
      </c>
      <c r="AK14" s="142">
        <v>0.016785035826402967</v>
      </c>
      <c r="AL14" s="142">
        <v>0.061744296917372835</v>
      </c>
      <c r="AM14" s="142">
        <v>0.028174225264566897</v>
      </c>
      <c r="AN14" s="179">
        <v>0.01678503582640297</v>
      </c>
      <c r="AO14" s="71">
        <v>1023</v>
      </c>
      <c r="AQ14" s="165">
        <v>3.3657148591387442</v>
      </c>
      <c r="AR14" s="166" t="s">
        <v>112</v>
      </c>
      <c r="AS14" s="113">
        <v>1.3490673625149296</v>
      </c>
      <c r="AT14" s="167">
        <v>1.2692840683808118</v>
      </c>
      <c r="AU14" s="168">
        <v>0.033657148591387444</v>
      </c>
      <c r="AV14" s="168">
        <v>0.18034507184862222</v>
      </c>
      <c r="AW14" s="169">
        <v>0.005422839061795108</v>
      </c>
      <c r="AX14" s="169">
        <v>0.006883123226529678</v>
      </c>
      <c r="AY14" s="169">
        <v>0.013490673625149299</v>
      </c>
      <c r="AZ14" s="169">
        <v>0.04714782221653674</v>
      </c>
      <c r="BA14" s="169">
        <v>0.020166474966238145</v>
      </c>
      <c r="BB14" s="166">
        <v>0.013490673625149297</v>
      </c>
      <c r="BC14" s="112">
        <v>1106</v>
      </c>
      <c r="BE14" s="178">
        <v>3.468834240514428</v>
      </c>
      <c r="BF14" s="179" t="s">
        <v>112</v>
      </c>
      <c r="BG14" s="73">
        <v>1.5563525405877403</v>
      </c>
      <c r="BH14" s="180">
        <v>1.418806571533477</v>
      </c>
      <c r="BI14" s="139">
        <v>0.03468834240514428</v>
      </c>
      <c r="BJ14" s="139">
        <v>0.18298923822544252</v>
      </c>
      <c r="BK14" s="142">
        <v>0.005596760163497753</v>
      </c>
      <c r="BL14" s="142">
        <v>0.00794072009926739</v>
      </c>
      <c r="BM14" s="142">
        <v>0.015563525405877403</v>
      </c>
      <c r="BN14" s="142">
        <v>0.050251867811021686</v>
      </c>
      <c r="BO14" s="142">
        <v>0.01912481699926688</v>
      </c>
      <c r="BP14" s="179">
        <v>0.015563525405877403</v>
      </c>
      <c r="BQ14" s="71">
        <v>1069</v>
      </c>
      <c r="BS14" s="148">
        <v>4.482586758738012</v>
      </c>
      <c r="BT14" s="138" t="s">
        <v>112</v>
      </c>
      <c r="BU14" s="92">
        <v>1.685582417790228</v>
      </c>
      <c r="BV14" s="143">
        <v>1.380959080043115</v>
      </c>
      <c r="BW14" s="139">
        <v>0.04482586758738012</v>
      </c>
      <c r="BX14" s="140">
        <v>0.2069215048814859</v>
      </c>
      <c r="BY14" s="141">
        <v>0.006227605471737209</v>
      </c>
      <c r="BZ14" s="141">
        <v>0.008600068323121686</v>
      </c>
      <c r="CA14" s="141">
        <v>0.016855824177902278</v>
      </c>
      <c r="CB14" s="142">
        <v>0.061681691765282404</v>
      </c>
      <c r="CC14" s="142">
        <v>0.027970043409477844</v>
      </c>
      <c r="CD14" s="138">
        <v>0.01685582417790228</v>
      </c>
      <c r="CE14" s="91">
        <v>1104</v>
      </c>
    </row>
    <row r="15" spans="1:83" ht="13.5">
      <c r="A15" s="50">
        <v>9</v>
      </c>
      <c r="B15" s="14" t="s">
        <v>94</v>
      </c>
      <c r="C15" s="122" t="s">
        <v>20</v>
      </c>
      <c r="D15" s="122" t="s">
        <v>21</v>
      </c>
      <c r="E15" s="208" t="s">
        <v>21</v>
      </c>
      <c r="F15" s="71"/>
      <c r="G15" s="69" t="s">
        <v>20</v>
      </c>
      <c r="H15" s="69" t="s">
        <v>21</v>
      </c>
      <c r="I15" s="70" t="s">
        <v>21</v>
      </c>
      <c r="K15" s="122" t="s">
        <v>20</v>
      </c>
      <c r="L15" s="122" t="s">
        <v>21</v>
      </c>
      <c r="M15" s="208" t="s">
        <v>21</v>
      </c>
      <c r="N15" s="69" t="s">
        <v>20</v>
      </c>
      <c r="O15" s="69" t="s">
        <v>21</v>
      </c>
      <c r="P15" s="70" t="s">
        <v>21</v>
      </c>
      <c r="R15" s="110">
        <v>3.7151702786377707</v>
      </c>
      <c r="S15" s="113">
        <v>2.339753389905678</v>
      </c>
      <c r="T15" s="112">
        <v>604</v>
      </c>
      <c r="U15" s="16">
        <v>4.530468305642695</v>
      </c>
      <c r="V15" s="31">
        <v>1.2822680821229386</v>
      </c>
      <c r="W15" s="18">
        <v>1426</v>
      </c>
      <c r="Y15" s="110">
        <v>3.705690055179958</v>
      </c>
      <c r="Z15" s="113">
        <v>1.4632653739170416</v>
      </c>
      <c r="AA15" s="112">
        <v>939</v>
      </c>
      <c r="AC15" s="178">
        <v>3.412395198317623</v>
      </c>
      <c r="AD15" s="179" t="s">
        <v>112</v>
      </c>
      <c r="AE15" s="73">
        <v>1.4720313063607764</v>
      </c>
      <c r="AF15" s="180">
        <v>1.3218782813818162</v>
      </c>
      <c r="AG15" s="139">
        <v>0.03412395198317623</v>
      </c>
      <c r="AH15" s="139">
        <v>0.1815475361557576</v>
      </c>
      <c r="AI15" s="142">
        <v>0.005681689396806953</v>
      </c>
      <c r="AJ15" s="142">
        <v>0.007510501815196463</v>
      </c>
      <c r="AK15" s="142">
        <v>0.014720313063607764</v>
      </c>
      <c r="AL15" s="142">
        <v>0.04884426504678399</v>
      </c>
      <c r="AM15" s="142">
        <v>0.019403638919568464</v>
      </c>
      <c r="AN15" s="179">
        <v>0.014720313063607764</v>
      </c>
      <c r="AO15" s="71">
        <v>1021</v>
      </c>
      <c r="AQ15" s="165">
        <v>3.049619790426684</v>
      </c>
      <c r="AR15" s="166" t="s">
        <v>112</v>
      </c>
      <c r="AS15" s="113">
        <v>1.3028521875628984</v>
      </c>
      <c r="AT15" s="167">
        <v>1.2692840683808118</v>
      </c>
      <c r="AU15" s="168">
        <v>0.03049619790426684</v>
      </c>
      <c r="AV15" s="168">
        <v>0.17194818934100653</v>
      </c>
      <c r="AW15" s="169">
        <v>0.005237068163364676</v>
      </c>
      <c r="AX15" s="169">
        <v>0.006647327184783142</v>
      </c>
      <c r="AY15" s="169">
        <v>0.013028521875628984</v>
      </c>
      <c r="AZ15" s="169">
        <v>0.043524719779895825</v>
      </c>
      <c r="BA15" s="169">
        <v>0.017467676028637857</v>
      </c>
      <c r="BB15" s="166">
        <v>0.013028521875628984</v>
      </c>
      <c r="BC15" s="112">
        <v>1078</v>
      </c>
      <c r="BE15" s="178">
        <v>3.3029430074914075</v>
      </c>
      <c r="BF15" s="179" t="s">
        <v>112</v>
      </c>
      <c r="BG15" s="73">
        <v>1.5891285242570128</v>
      </c>
      <c r="BH15" s="180">
        <v>1.418806571533477</v>
      </c>
      <c r="BI15" s="139">
        <v>0.03302943007491407</v>
      </c>
      <c r="BJ15" s="139">
        <v>0.17871342093933637</v>
      </c>
      <c r="BK15" s="142">
        <v>0.0057146250526766305</v>
      </c>
      <c r="BL15" s="142">
        <v>0.008107947578587446</v>
      </c>
      <c r="BM15" s="142">
        <v>0.01589128524257013</v>
      </c>
      <c r="BN15" s="142">
        <v>0.0489207153174842</v>
      </c>
      <c r="BO15" s="142">
        <v>0.017138144832343945</v>
      </c>
      <c r="BP15" s="179">
        <v>0.01589128524257013</v>
      </c>
      <c r="BQ15" s="71">
        <v>978</v>
      </c>
      <c r="BS15" s="148">
        <v>4.146095835554931</v>
      </c>
      <c r="BT15" s="138" t="s">
        <v>112</v>
      </c>
      <c r="BU15" s="92">
        <v>1.6707494169997998</v>
      </c>
      <c r="BV15" s="143">
        <v>1.380959080043115</v>
      </c>
      <c r="BW15" s="139">
        <v>0.04146095835554931</v>
      </c>
      <c r="BX15" s="140">
        <v>0.1993538243620842</v>
      </c>
      <c r="BY15" s="141">
        <v>0.006172803003516253</v>
      </c>
      <c r="BZ15" s="141">
        <v>0.008524388357023183</v>
      </c>
      <c r="CA15" s="141">
        <v>0.016707494169997998</v>
      </c>
      <c r="CB15" s="142">
        <v>0.05816845252554731</v>
      </c>
      <c r="CC15" s="142">
        <v>0.024753464185551313</v>
      </c>
      <c r="CD15" s="138">
        <v>0.016707494169997998</v>
      </c>
      <c r="CE15" s="91">
        <v>1043</v>
      </c>
    </row>
    <row r="16" spans="1:83" ht="12.75" customHeight="1">
      <c r="A16" s="14" t="s">
        <v>52</v>
      </c>
      <c r="B16" s="14" t="s">
        <v>94</v>
      </c>
      <c r="C16" s="122" t="s">
        <v>20</v>
      </c>
      <c r="D16" s="122" t="s">
        <v>21</v>
      </c>
      <c r="E16" s="208" t="s">
        <v>21</v>
      </c>
      <c r="F16" s="71"/>
      <c r="G16" s="69" t="s">
        <v>20</v>
      </c>
      <c r="H16" s="69" t="s">
        <v>21</v>
      </c>
      <c r="I16" s="70" t="s">
        <v>21</v>
      </c>
      <c r="K16" s="122" t="s">
        <v>20</v>
      </c>
      <c r="L16" s="122" t="s">
        <v>21</v>
      </c>
      <c r="M16" s="208" t="s">
        <v>21</v>
      </c>
      <c r="N16" s="69" t="s">
        <v>20</v>
      </c>
      <c r="O16" s="69" t="s">
        <v>21</v>
      </c>
      <c r="P16" s="70" t="s">
        <v>21</v>
      </c>
      <c r="R16" s="110">
        <v>4.24886191198786</v>
      </c>
      <c r="S16" s="113">
        <v>2.3464871926291773</v>
      </c>
      <c r="T16" s="112">
        <v>683</v>
      </c>
      <c r="U16" s="16">
        <v>4.412477758323025</v>
      </c>
      <c r="V16" s="31">
        <v>1.2526990305604946</v>
      </c>
      <c r="W16" s="18">
        <v>1457</v>
      </c>
      <c r="Y16" s="110">
        <v>3.911869067184357</v>
      </c>
      <c r="Z16" s="113">
        <v>1.5602293198804484</v>
      </c>
      <c r="AA16" s="112">
        <v>870</v>
      </c>
      <c r="AC16" s="178">
        <v>5.217144849479414</v>
      </c>
      <c r="AD16" s="179" t="s">
        <v>112</v>
      </c>
      <c r="AE16" s="73">
        <v>1.8237093650326521</v>
      </c>
      <c r="AF16" s="180">
        <v>1.3218782813818162</v>
      </c>
      <c r="AG16" s="139">
        <v>0.05217144849479414</v>
      </c>
      <c r="AH16" s="139">
        <v>0.22237263423530598</v>
      </c>
      <c r="AI16" s="142">
        <v>0.0070390827405568965</v>
      </c>
      <c r="AJ16" s="142">
        <v>0.009304810595591755</v>
      </c>
      <c r="AK16" s="142">
        <v>0.018237093650326525</v>
      </c>
      <c r="AL16" s="142">
        <v>0.07040854214512066</v>
      </c>
      <c r="AM16" s="142">
        <v>0.033934354844467614</v>
      </c>
      <c r="AN16" s="179">
        <v>0.01823709365032652</v>
      </c>
      <c r="AO16" s="71">
        <v>998</v>
      </c>
      <c r="AQ16" s="165">
        <v>3.8905216546204726</v>
      </c>
      <c r="AR16" s="166" t="s">
        <v>112</v>
      </c>
      <c r="AS16" s="113">
        <v>1.5166834860749794</v>
      </c>
      <c r="AT16" s="167">
        <v>1.2692840683808118</v>
      </c>
      <c r="AU16" s="168">
        <v>0.03890521654620473</v>
      </c>
      <c r="AV16" s="168">
        <v>0.1933690788924063</v>
      </c>
      <c r="AW16" s="169">
        <v>0.00609660472204623</v>
      </c>
      <c r="AX16" s="169">
        <v>0.007738323244908508</v>
      </c>
      <c r="AY16" s="169">
        <v>0.015166834860749795</v>
      </c>
      <c r="AZ16" s="169">
        <v>0.05407205140695452</v>
      </c>
      <c r="BA16" s="169">
        <v>0.023738381685454932</v>
      </c>
      <c r="BB16" s="166">
        <v>0.015166834860749795</v>
      </c>
      <c r="BC16" s="112">
        <v>1006</v>
      </c>
      <c r="BE16" s="178">
        <v>3.251389703492978</v>
      </c>
      <c r="BF16" s="179" t="s">
        <v>112</v>
      </c>
      <c r="BG16" s="73">
        <v>1.5643537621136239</v>
      </c>
      <c r="BH16" s="180">
        <v>1.418806571533477</v>
      </c>
      <c r="BI16" s="139">
        <v>0.03251389703492978</v>
      </c>
      <c r="BJ16" s="139">
        <v>0.17736049034249923</v>
      </c>
      <c r="BK16" s="142">
        <v>0.0056255331546598165</v>
      </c>
      <c r="BL16" s="142">
        <v>0.0079815434082108</v>
      </c>
      <c r="BM16" s="142">
        <v>0.01564353762113624</v>
      </c>
      <c r="BN16" s="142">
        <v>0.04815743465606602</v>
      </c>
      <c r="BO16" s="142">
        <v>0.016870359413793543</v>
      </c>
      <c r="BP16" s="179">
        <v>0.01564353762113624</v>
      </c>
      <c r="BQ16" s="71">
        <v>994</v>
      </c>
      <c r="BS16" s="148">
        <v>3.2013759031000246</v>
      </c>
      <c r="BT16" s="138" t="s">
        <v>112</v>
      </c>
      <c r="BU16" s="92">
        <v>1.4867796465325995</v>
      </c>
      <c r="BV16" s="143">
        <v>1.380959080043115</v>
      </c>
      <c r="BW16" s="139">
        <v>0.03201375903100025</v>
      </c>
      <c r="BX16" s="140">
        <v>0.1760365821745733</v>
      </c>
      <c r="BY16" s="141">
        <v>0.005493102540872748</v>
      </c>
      <c r="BZ16" s="141">
        <v>0.007585749831426129</v>
      </c>
      <c r="CA16" s="141">
        <v>0.014867796465325996</v>
      </c>
      <c r="CB16" s="142">
        <v>0.04688155549632624</v>
      </c>
      <c r="CC16" s="142">
        <v>0.01714596256567425</v>
      </c>
      <c r="CD16" s="138">
        <v>0.014867796465325996</v>
      </c>
      <c r="CE16" s="91">
        <v>1027</v>
      </c>
    </row>
    <row r="17" spans="1:83" ht="13.5">
      <c r="A17" s="14"/>
      <c r="B17" s="14"/>
      <c r="C17" s="110"/>
      <c r="D17" s="113"/>
      <c r="E17" s="112"/>
      <c r="F17" s="71"/>
      <c r="G17" s="72"/>
      <c r="H17" s="73"/>
      <c r="I17" s="71"/>
      <c r="K17" s="110"/>
      <c r="L17" s="113"/>
      <c r="M17" s="204"/>
      <c r="O17" s="31"/>
      <c r="R17" s="110"/>
      <c r="S17" s="113"/>
      <c r="T17" s="112"/>
      <c r="U17" s="45"/>
      <c r="V17" s="31"/>
      <c r="Y17" s="131"/>
      <c r="Z17" s="113"/>
      <c r="AA17" s="112"/>
      <c r="AC17" s="178"/>
      <c r="AD17" s="179" t="e">
        <v>#DIV/0!</v>
      </c>
      <c r="AE17" s="73"/>
      <c r="AF17" s="180">
        <v>1.3218782813818162</v>
      </c>
      <c r="AG17" s="139">
        <v>0</v>
      </c>
      <c r="AH17" s="139">
        <v>0</v>
      </c>
      <c r="AI17" s="142" t="e">
        <v>#DIV/0!</v>
      </c>
      <c r="AJ17" s="142" t="e">
        <v>#DIV/0!</v>
      </c>
      <c r="AK17" s="142" t="e">
        <v>#DIV/0!</v>
      </c>
      <c r="AL17" s="142" t="e">
        <v>#DIV/0!</v>
      </c>
      <c r="AM17" s="142" t="e">
        <v>#DIV/0!</v>
      </c>
      <c r="AN17" s="179" t="e">
        <v>#DIV/0!</v>
      </c>
      <c r="AO17" s="71"/>
      <c r="AQ17" s="165"/>
      <c r="AR17" s="166" t="e">
        <v>#DIV/0!</v>
      </c>
      <c r="AS17" s="113"/>
      <c r="AT17" s="167">
        <v>1.2692840683808118</v>
      </c>
      <c r="AU17" s="168">
        <v>0</v>
      </c>
      <c r="AV17" s="168">
        <v>0</v>
      </c>
      <c r="AW17" s="169" t="e">
        <v>#DIV/0!</v>
      </c>
      <c r="AX17" s="169" t="e">
        <v>#DIV/0!</v>
      </c>
      <c r="AY17" s="169" t="e">
        <v>#DIV/0!</v>
      </c>
      <c r="AZ17" s="169" t="e">
        <v>#DIV/0!</v>
      </c>
      <c r="BA17" s="169" t="e">
        <v>#DIV/0!</v>
      </c>
      <c r="BB17" s="166" t="e">
        <v>#DIV/0!</v>
      </c>
      <c r="BC17" s="112"/>
      <c r="BE17" s="178"/>
      <c r="BF17" s="179" t="e">
        <v>#DIV/0!</v>
      </c>
      <c r="BG17" s="73"/>
      <c r="BH17" s="180">
        <v>1.418806571533477</v>
      </c>
      <c r="BI17" s="139">
        <v>0</v>
      </c>
      <c r="BJ17" s="139">
        <v>0</v>
      </c>
      <c r="BK17" s="142" t="e">
        <v>#DIV/0!</v>
      </c>
      <c r="BL17" s="142" t="e">
        <v>#DIV/0!</v>
      </c>
      <c r="BM17" s="142" t="e">
        <v>#DIV/0!</v>
      </c>
      <c r="BN17" s="142" t="e">
        <v>#DIV/0!</v>
      </c>
      <c r="BO17" s="142" t="e">
        <v>#DIV/0!</v>
      </c>
      <c r="BP17" s="179" t="e">
        <v>#DIV/0!</v>
      </c>
      <c r="BS17" s="148"/>
      <c r="BT17" s="138" t="e">
        <v>#DIV/0!</v>
      </c>
      <c r="BU17" s="92"/>
      <c r="BV17" s="143">
        <v>1.380959080043115</v>
      </c>
      <c r="BW17" s="139">
        <v>0</v>
      </c>
      <c r="BX17" s="140">
        <v>0</v>
      </c>
      <c r="BY17" s="141" t="e">
        <v>#DIV/0!</v>
      </c>
      <c r="BZ17" s="141" t="e">
        <v>#DIV/0!</v>
      </c>
      <c r="CA17" s="141" t="e">
        <v>#DIV/0!</v>
      </c>
      <c r="CB17" s="142" t="e">
        <v>#DIV/0!</v>
      </c>
      <c r="CC17" s="142" t="e">
        <v>#DIV/0!</v>
      </c>
      <c r="CD17" s="138" t="e">
        <v>#DIV/0!</v>
      </c>
      <c r="CE17" s="91"/>
    </row>
    <row r="18" spans="1:83" ht="13.5">
      <c r="A18" s="33" t="s">
        <v>53</v>
      </c>
      <c r="B18" s="33"/>
      <c r="C18" s="110"/>
      <c r="D18" s="113"/>
      <c r="E18" s="112"/>
      <c r="H18" s="31"/>
      <c r="K18" s="110"/>
      <c r="L18" s="113"/>
      <c r="M18" s="112"/>
      <c r="O18" s="31"/>
      <c r="R18" s="110"/>
      <c r="S18" s="113"/>
      <c r="T18" s="204"/>
      <c r="U18" s="45"/>
      <c r="V18" s="31"/>
      <c r="Y18" s="131"/>
      <c r="Z18" s="113"/>
      <c r="AA18" s="112"/>
      <c r="AC18" s="178"/>
      <c r="AD18" s="179" t="e">
        <v>#DIV/0!</v>
      </c>
      <c r="AE18" s="73"/>
      <c r="AF18" s="180">
        <v>1.3218782813818162</v>
      </c>
      <c r="AG18" s="139">
        <v>0</v>
      </c>
      <c r="AH18" s="139">
        <v>0</v>
      </c>
      <c r="AI18" s="142" t="e">
        <v>#DIV/0!</v>
      </c>
      <c r="AJ18" s="142" t="e">
        <v>#DIV/0!</v>
      </c>
      <c r="AK18" s="142" t="e">
        <v>#DIV/0!</v>
      </c>
      <c r="AL18" s="142" t="e">
        <v>#DIV/0!</v>
      </c>
      <c r="AM18" s="142" t="e">
        <v>#DIV/0!</v>
      </c>
      <c r="AN18" s="179" t="e">
        <v>#DIV/0!</v>
      </c>
      <c r="AO18" s="71"/>
      <c r="AQ18" s="165"/>
      <c r="AR18" s="166" t="e">
        <v>#DIV/0!</v>
      </c>
      <c r="AS18" s="113"/>
      <c r="AT18" s="167">
        <v>1.2692840683808118</v>
      </c>
      <c r="AU18" s="168">
        <v>0</v>
      </c>
      <c r="AV18" s="168">
        <v>0</v>
      </c>
      <c r="AW18" s="169" t="e">
        <v>#DIV/0!</v>
      </c>
      <c r="AX18" s="169" t="e">
        <v>#DIV/0!</v>
      </c>
      <c r="AY18" s="169" t="e">
        <v>#DIV/0!</v>
      </c>
      <c r="AZ18" s="169" t="e">
        <v>#DIV/0!</v>
      </c>
      <c r="BA18" s="169" t="e">
        <v>#DIV/0!</v>
      </c>
      <c r="BB18" s="166" t="e">
        <v>#DIV/0!</v>
      </c>
      <c r="BC18" s="112"/>
      <c r="BE18" s="178"/>
      <c r="BF18" s="179" t="e">
        <v>#DIV/0!</v>
      </c>
      <c r="BG18" s="73"/>
      <c r="BH18" s="180">
        <v>1.418806571533477</v>
      </c>
      <c r="BI18" s="139">
        <v>0</v>
      </c>
      <c r="BJ18" s="139">
        <v>0</v>
      </c>
      <c r="BK18" s="142" t="e">
        <v>#DIV/0!</v>
      </c>
      <c r="BL18" s="142" t="e">
        <v>#DIV/0!</v>
      </c>
      <c r="BM18" s="142" t="e">
        <v>#DIV/0!</v>
      </c>
      <c r="BN18" s="142" t="e">
        <v>#DIV/0!</v>
      </c>
      <c r="BO18" s="142" t="e">
        <v>#DIV/0!</v>
      </c>
      <c r="BP18" s="179" t="e">
        <v>#DIV/0!</v>
      </c>
      <c r="BS18" s="148"/>
      <c r="BT18" s="138" t="e">
        <v>#DIV/0!</v>
      </c>
      <c r="BU18" s="92"/>
      <c r="BV18" s="143">
        <v>1.380959080043115</v>
      </c>
      <c r="BW18" s="139">
        <v>0</v>
      </c>
      <c r="BX18" s="140">
        <v>0</v>
      </c>
      <c r="BY18" s="141" t="e">
        <v>#DIV/0!</v>
      </c>
      <c r="BZ18" s="141" t="e">
        <v>#DIV/0!</v>
      </c>
      <c r="CA18" s="141" t="e">
        <v>#DIV/0!</v>
      </c>
      <c r="CB18" s="142" t="e">
        <v>#DIV/0!</v>
      </c>
      <c r="CC18" s="142" t="e">
        <v>#DIV/0!</v>
      </c>
      <c r="CD18" s="138" t="e">
        <v>#DIV/0!</v>
      </c>
      <c r="CE18" s="91"/>
    </row>
    <row r="19" spans="1:83" ht="13.5">
      <c r="A19" s="19" t="s">
        <v>54</v>
      </c>
      <c r="B19" s="14" t="s">
        <v>94</v>
      </c>
      <c r="C19" s="205">
        <v>4.82611781405252</v>
      </c>
      <c r="D19" s="113">
        <v>1.0185828119545652</v>
      </c>
      <c r="E19" s="112">
        <v>2553</v>
      </c>
      <c r="G19" s="16">
        <v>3.580146460537022</v>
      </c>
      <c r="H19" s="31">
        <v>1.0334057715275098</v>
      </c>
      <c r="I19" s="18">
        <v>2173</v>
      </c>
      <c r="K19" s="110">
        <v>3.5960214231063508</v>
      </c>
      <c r="L19" s="113">
        <v>0.9136288722548123</v>
      </c>
      <c r="M19" s="112">
        <v>2346</v>
      </c>
      <c r="N19" s="16">
        <v>3.819918144611187</v>
      </c>
      <c r="O19" s="31">
        <v>1.567618287274685</v>
      </c>
      <c r="P19" s="18">
        <v>868</v>
      </c>
      <c r="R19" s="110">
        <v>5.194805194805195</v>
      </c>
      <c r="S19" s="113">
        <v>3.8383247827648455</v>
      </c>
      <c r="T19" s="112">
        <v>309</v>
      </c>
      <c r="U19" s="16">
        <v>4.343007499206409</v>
      </c>
      <c r="V19" s="31">
        <v>1.743328368275796</v>
      </c>
      <c r="W19" s="18">
        <v>741</v>
      </c>
      <c r="Y19" s="132">
        <v>2.7922169181326337</v>
      </c>
      <c r="Z19" s="113">
        <v>1.3093739684438388</v>
      </c>
      <c r="AA19" s="112">
        <v>892</v>
      </c>
      <c r="AC19" s="178">
        <v>3.7353465253680955</v>
      </c>
      <c r="AD19" s="179" t="s">
        <v>112</v>
      </c>
      <c r="AE19" s="73">
        <v>1.5061478933649008</v>
      </c>
      <c r="AF19" s="180">
        <v>1.3218782813818162</v>
      </c>
      <c r="AG19" s="139">
        <v>0.037353465253680954</v>
      </c>
      <c r="AH19" s="139">
        <v>0.18962643245925132</v>
      </c>
      <c r="AI19" s="142">
        <v>0.005813371277347792</v>
      </c>
      <c r="AJ19" s="142">
        <v>0.007684569233134912</v>
      </c>
      <c r="AK19" s="142">
        <v>0.015061478933649007</v>
      </c>
      <c r="AL19" s="142">
        <v>0.05241494418732996</v>
      </c>
      <c r="AM19" s="142">
        <v>0.022291986320031945</v>
      </c>
      <c r="AN19" s="179">
        <v>0.015061478933649008</v>
      </c>
      <c r="AO19" s="71">
        <v>1064</v>
      </c>
      <c r="AQ19" s="165">
        <v>2.2472424752290148</v>
      </c>
      <c r="AR19" s="166" t="s">
        <v>113</v>
      </c>
      <c r="AS19" s="113">
        <v>1.109213782086044</v>
      </c>
      <c r="AT19" s="167">
        <v>1.2692840683808118</v>
      </c>
      <c r="AU19" s="168">
        <v>0.022472424752290148</v>
      </c>
      <c r="AV19" s="168">
        <v>0.14821408461425928</v>
      </c>
      <c r="AW19" s="169">
        <v>0.0044587008718114446</v>
      </c>
      <c r="AX19" s="169">
        <v>0.005659357982265903</v>
      </c>
      <c r="AY19" s="169">
        <v>0.011092137820860437</v>
      </c>
      <c r="AZ19" s="169">
        <v>0.03356456257315059</v>
      </c>
      <c r="BA19" s="169">
        <v>0.011380286931429711</v>
      </c>
      <c r="BB19" s="166">
        <v>0.011092137820860439</v>
      </c>
      <c r="BC19" s="112">
        <v>1105</v>
      </c>
      <c r="BE19" s="178">
        <v>2.7357216691655104</v>
      </c>
      <c r="BF19" s="179" t="s">
        <v>113</v>
      </c>
      <c r="BG19" s="73">
        <v>1.3777463872147837</v>
      </c>
      <c r="BH19" s="180">
        <v>1.418806571533477</v>
      </c>
      <c r="BI19" s="139">
        <v>0.027357216691655105</v>
      </c>
      <c r="BJ19" s="139">
        <v>0.1631220383226648</v>
      </c>
      <c r="BK19" s="142">
        <v>0.004954479074808272</v>
      </c>
      <c r="BL19" s="142">
        <v>0.0070294474698630776</v>
      </c>
      <c r="BM19" s="142">
        <v>0.013777463872147835</v>
      </c>
      <c r="BN19" s="142">
        <v>0.04113468056380294</v>
      </c>
      <c r="BO19" s="142">
        <v>0.01357975281950727</v>
      </c>
      <c r="BP19" s="179">
        <v>0.013777463872147837</v>
      </c>
      <c r="BQ19" s="71">
        <v>1084</v>
      </c>
      <c r="BS19" s="148">
        <v>2.9653347018349265</v>
      </c>
      <c r="BT19" s="138" t="s">
        <v>113</v>
      </c>
      <c r="BU19" s="92">
        <v>1.3780587330109422</v>
      </c>
      <c r="BV19" s="143">
        <v>1.380959080043115</v>
      </c>
      <c r="BW19" s="139">
        <v>0.029653347018349267</v>
      </c>
      <c r="BX19" s="140">
        <v>0.1696290836765872</v>
      </c>
      <c r="BY19" s="141">
        <v>0.0050914188564716205</v>
      </c>
      <c r="BZ19" s="141">
        <v>0.007031041100147218</v>
      </c>
      <c r="CA19" s="141">
        <v>0.013780587330109423</v>
      </c>
      <c r="CB19" s="142">
        <v>0.043433934348458686</v>
      </c>
      <c r="CC19" s="142">
        <v>0.015872759688239844</v>
      </c>
      <c r="CD19" s="138">
        <v>0.013780587330109421</v>
      </c>
      <c r="CE19" s="91">
        <v>1110</v>
      </c>
    </row>
    <row r="20" spans="1:83" ht="12.75" customHeight="1">
      <c r="A20" s="19" t="s">
        <v>55</v>
      </c>
      <c r="B20" s="14" t="s">
        <v>94</v>
      </c>
      <c r="C20" s="205">
        <v>6.556941863551898</v>
      </c>
      <c r="D20" s="113">
        <v>1.0182615632728766</v>
      </c>
      <c r="E20" s="112">
        <v>3407</v>
      </c>
      <c r="G20" s="16">
        <v>5.225945281278819</v>
      </c>
      <c r="H20" s="31">
        <v>1.0818153509095327</v>
      </c>
      <c r="I20" s="18">
        <v>2845</v>
      </c>
      <c r="K20" s="110">
        <v>5.3468208092485545</v>
      </c>
      <c r="L20" s="113">
        <v>0.9794504972465328</v>
      </c>
      <c r="M20" s="112">
        <v>2980</v>
      </c>
      <c r="N20" s="79">
        <v>3.8699690402476774</v>
      </c>
      <c r="O20" s="31">
        <v>1.0625671509093386</v>
      </c>
      <c r="P20" s="18">
        <v>1913</v>
      </c>
      <c r="R20" s="132">
        <v>2.7127003699136867</v>
      </c>
      <c r="S20" s="113">
        <v>1.7550385336500172</v>
      </c>
      <c r="T20" s="112">
        <v>792</v>
      </c>
      <c r="U20" s="16">
        <v>5.06984557328923</v>
      </c>
      <c r="V20" s="31">
        <v>1.183707151073555</v>
      </c>
      <c r="W20" s="18">
        <v>1862</v>
      </c>
      <c r="Y20" s="132">
        <v>3.874223342295377</v>
      </c>
      <c r="Z20" s="113">
        <v>1.3484361483935905</v>
      </c>
      <c r="AA20" s="112">
        <v>1154</v>
      </c>
      <c r="AC20" s="178">
        <v>3.2438266214941844</v>
      </c>
      <c r="AD20" s="179" t="s">
        <v>113</v>
      </c>
      <c r="AE20" s="73">
        <v>1.283430762821635</v>
      </c>
      <c r="AF20" s="180">
        <v>1.3218782813818162</v>
      </c>
      <c r="AG20" s="139">
        <v>0.03243826621494184</v>
      </c>
      <c r="AH20" s="139">
        <v>0.17716101461639466</v>
      </c>
      <c r="AI20" s="142">
        <v>0.004953736326904145</v>
      </c>
      <c r="AJ20" s="142">
        <v>0.006548236462226721</v>
      </c>
      <c r="AK20" s="142">
        <v>0.012834307628216348</v>
      </c>
      <c r="AL20" s="142">
        <v>0.04527257384315819</v>
      </c>
      <c r="AM20" s="142">
        <v>0.019603958586725492</v>
      </c>
      <c r="AN20" s="179">
        <v>0.01283430762821635</v>
      </c>
      <c r="AO20" s="71">
        <v>1279</v>
      </c>
      <c r="AQ20" s="165">
        <v>3.821792771848251</v>
      </c>
      <c r="AR20" s="166" t="s">
        <v>113</v>
      </c>
      <c r="AS20" s="113">
        <v>1.2816042513980983</v>
      </c>
      <c r="AT20" s="167">
        <v>1.2692840683808118</v>
      </c>
      <c r="AU20" s="168">
        <v>0.03821792771848251</v>
      </c>
      <c r="AV20" s="168">
        <v>0.19172198027192228</v>
      </c>
      <c r="AW20" s="169">
        <v>0.005151657944854752</v>
      </c>
      <c r="AX20" s="169">
        <v>0.006538917355151571</v>
      </c>
      <c r="AY20" s="169">
        <v>0.012816042513980982</v>
      </c>
      <c r="AZ20" s="169">
        <v>0.05103397023246349</v>
      </c>
      <c r="BA20" s="169">
        <v>0.025401885204501526</v>
      </c>
      <c r="BB20" s="166">
        <v>0.012816042513980982</v>
      </c>
      <c r="BC20" s="112">
        <v>1385</v>
      </c>
      <c r="BE20" s="178">
        <v>2.655855196190191</v>
      </c>
      <c r="BF20" s="179" t="s">
        <v>113</v>
      </c>
      <c r="BG20" s="73">
        <v>1.2712868239745578</v>
      </c>
      <c r="BH20" s="180">
        <v>1.418806571533477</v>
      </c>
      <c r="BI20" s="139">
        <v>0.026558551961901912</v>
      </c>
      <c r="BJ20" s="139">
        <v>0.1607892884479214</v>
      </c>
      <c r="BK20" s="142">
        <v>0.004571642521374653</v>
      </c>
      <c r="BL20" s="142">
        <v>0.006486276452028233</v>
      </c>
      <c r="BM20" s="142">
        <v>0.012712868239745576</v>
      </c>
      <c r="BN20" s="142">
        <v>0.03927142020164749</v>
      </c>
      <c r="BO20" s="142">
        <v>0.013845683722156336</v>
      </c>
      <c r="BP20" s="179">
        <v>0.012712868239745578</v>
      </c>
      <c r="BQ20" s="71">
        <v>1237</v>
      </c>
      <c r="BS20" s="148">
        <v>4.0399508616513256</v>
      </c>
      <c r="BT20" s="138" t="s">
        <v>113</v>
      </c>
      <c r="BU20" s="92">
        <v>1.4629406640356377</v>
      </c>
      <c r="BV20" s="143">
        <v>1.380959080043115</v>
      </c>
      <c r="BW20" s="139">
        <v>0.04039950861651326</v>
      </c>
      <c r="BX20" s="140">
        <v>0.19689435827381527</v>
      </c>
      <c r="BY20" s="141">
        <v>0.005405026291220504</v>
      </c>
      <c r="BZ20" s="141">
        <v>0.007464120134732717</v>
      </c>
      <c r="CA20" s="141">
        <v>0.014629406640356377</v>
      </c>
      <c r="CB20" s="142">
        <v>0.055028915256869634</v>
      </c>
      <c r="CC20" s="142">
        <v>0.02577010197615688</v>
      </c>
      <c r="CD20" s="138">
        <v>0.014629406640356377</v>
      </c>
      <c r="CE20" s="91">
        <v>1327</v>
      </c>
    </row>
    <row r="21" spans="1:83" ht="13.5">
      <c r="A21" s="19" t="s">
        <v>56</v>
      </c>
      <c r="B21" s="14" t="s">
        <v>94</v>
      </c>
      <c r="C21" s="205">
        <v>5.486284289276808</v>
      </c>
      <c r="D21" s="113">
        <v>0.9904107460163134</v>
      </c>
      <c r="E21" s="112">
        <v>3048</v>
      </c>
      <c r="G21" s="16">
        <v>4.654961208656594</v>
      </c>
      <c r="H21" s="31">
        <v>1.0724800257669855</v>
      </c>
      <c r="I21" s="18">
        <v>2594</v>
      </c>
      <c r="K21" s="110">
        <v>4.902336269628495</v>
      </c>
      <c r="L21" s="113">
        <v>0.987231504167138</v>
      </c>
      <c r="M21" s="112">
        <v>2702</v>
      </c>
      <c r="N21" s="16">
        <v>5.1194539249146755</v>
      </c>
      <c r="O21" s="31">
        <v>1.415741434154369</v>
      </c>
      <c r="P21" s="18">
        <v>1407</v>
      </c>
      <c r="R21" s="110">
        <v>4.838709677419355</v>
      </c>
      <c r="S21" s="113">
        <v>2.6075223304441106</v>
      </c>
      <c r="T21" s="112">
        <v>626</v>
      </c>
      <c r="U21" s="16">
        <v>4.3331996307291005</v>
      </c>
      <c r="V21" s="31">
        <v>1.2570999973505477</v>
      </c>
      <c r="W21" s="18">
        <v>1422</v>
      </c>
      <c r="Y21" s="110">
        <v>3.8142475757713705</v>
      </c>
      <c r="Z21" s="113">
        <v>1.515512738994641</v>
      </c>
      <c r="AA21" s="112">
        <v>900</v>
      </c>
      <c r="AC21" s="178">
        <v>4.304930432346624</v>
      </c>
      <c r="AD21" s="179" t="s">
        <v>112</v>
      </c>
      <c r="AE21" s="73">
        <v>1.6337572601242885</v>
      </c>
      <c r="AF21" s="180">
        <v>1.3218782813818162</v>
      </c>
      <c r="AG21" s="139">
        <v>0.043049304323466236</v>
      </c>
      <c r="AH21" s="139">
        <v>0.20296812981532797</v>
      </c>
      <c r="AI21" s="142">
        <v>0.006305912966452576</v>
      </c>
      <c r="AJ21" s="142">
        <v>0.008335649394637643</v>
      </c>
      <c r="AK21" s="142">
        <v>0.01633757260124288</v>
      </c>
      <c r="AL21" s="142">
        <v>0.05938687692470912</v>
      </c>
      <c r="AM21" s="142">
        <v>0.026711731722223356</v>
      </c>
      <c r="AN21" s="179">
        <v>0.016337572601242883</v>
      </c>
      <c r="AO21" s="71">
        <v>1036</v>
      </c>
      <c r="AQ21" s="165">
        <v>3.9102719834428736</v>
      </c>
      <c r="AR21" s="166" t="s">
        <v>112</v>
      </c>
      <c r="AS21" s="113">
        <v>1.5128714639545946</v>
      </c>
      <c r="AT21" s="167">
        <v>1.2692840683808118</v>
      </c>
      <c r="AU21" s="168">
        <v>0.039102719834428736</v>
      </c>
      <c r="AV21" s="168">
        <v>0.193839359099175</v>
      </c>
      <c r="AW21" s="169">
        <v>0.006081281556551874</v>
      </c>
      <c r="AX21" s="169">
        <v>0.007718873795069359</v>
      </c>
      <c r="AY21" s="169">
        <v>0.015128714639545945</v>
      </c>
      <c r="AZ21" s="169">
        <v>0.05423143447397468</v>
      </c>
      <c r="BA21" s="169">
        <v>0.02397400519488279</v>
      </c>
      <c r="BB21" s="166">
        <v>0.015128714639545945</v>
      </c>
      <c r="BC21" s="112">
        <v>1016</v>
      </c>
      <c r="BE21" s="178">
        <v>3.107467528269018</v>
      </c>
      <c r="BF21" s="179" t="s">
        <v>113</v>
      </c>
      <c r="BG21" s="73">
        <v>1.5198106009391</v>
      </c>
      <c r="BH21" s="180">
        <v>1.418806571533477</v>
      </c>
      <c r="BI21" s="139">
        <v>0.03107467528269018</v>
      </c>
      <c r="BJ21" s="139">
        <v>0.17351956615542105</v>
      </c>
      <c r="BK21" s="142">
        <v>0.005465352614893621</v>
      </c>
      <c r="BL21" s="142">
        <v>0.0077542782057587415</v>
      </c>
      <c r="BM21" s="142">
        <v>0.015198106009391001</v>
      </c>
      <c r="BN21" s="142">
        <v>0.04627278129208118</v>
      </c>
      <c r="BO21" s="142">
        <v>0.01587656927329918</v>
      </c>
      <c r="BP21" s="179">
        <v>0.015198106009391</v>
      </c>
      <c r="BQ21" s="71">
        <v>1008</v>
      </c>
      <c r="BS21" s="148">
        <v>4.41789977019251</v>
      </c>
      <c r="BT21" s="138" t="s">
        <v>112</v>
      </c>
      <c r="BU21" s="92">
        <v>1.7296763427026045</v>
      </c>
      <c r="BV21" s="143">
        <v>1.380959080043115</v>
      </c>
      <c r="BW21" s="139">
        <v>0.0441789977019251</v>
      </c>
      <c r="BX21" s="140">
        <v>0.20549261267495333</v>
      </c>
      <c r="BY21" s="141">
        <v>0.006390516264562565</v>
      </c>
      <c r="BZ21" s="141">
        <v>0.008825041461710884</v>
      </c>
      <c r="CA21" s="141">
        <v>0.017296763427026043</v>
      </c>
      <c r="CB21" s="142">
        <v>0.061475761128951145</v>
      </c>
      <c r="CC21" s="142">
        <v>0.026882234274899056</v>
      </c>
      <c r="CD21" s="138">
        <v>0.017296763427026046</v>
      </c>
      <c r="CE21" s="91">
        <v>1034</v>
      </c>
    </row>
    <row r="22" spans="1:83" ht="12.75" customHeight="1">
      <c r="A22" s="19" t="s">
        <v>57</v>
      </c>
      <c r="B22" s="14" t="s">
        <v>94</v>
      </c>
      <c r="C22" s="205">
        <v>4.412989175686928</v>
      </c>
      <c r="D22" s="113">
        <v>0.9458336758805141</v>
      </c>
      <c r="E22" s="112">
        <v>2721</v>
      </c>
      <c r="G22" s="16">
        <v>4.8418024928092045</v>
      </c>
      <c r="H22" s="31">
        <v>1.128991356274141</v>
      </c>
      <c r="I22" s="18">
        <v>2430</v>
      </c>
      <c r="K22" s="110">
        <v>3.8651685393258433</v>
      </c>
      <c r="L22" s="113">
        <v>0.9108346580143458</v>
      </c>
      <c r="M22" s="112">
        <v>2530</v>
      </c>
      <c r="N22" s="79">
        <v>2.48</v>
      </c>
      <c r="O22" s="31">
        <v>1.0142311508967319</v>
      </c>
      <c r="P22" s="18">
        <v>1365</v>
      </c>
      <c r="R22" s="110">
        <v>2.6465028355387523</v>
      </c>
      <c r="S22" s="113">
        <v>2.0549093470658506</v>
      </c>
      <c r="T22" s="112">
        <v>564</v>
      </c>
      <c r="U22" s="16">
        <v>3.295961193936608</v>
      </c>
      <c r="V22" s="31">
        <v>1.1453945547862934</v>
      </c>
      <c r="W22" s="18">
        <v>1317</v>
      </c>
      <c r="Y22" s="110">
        <v>3.0992673050178134</v>
      </c>
      <c r="Z22" s="113">
        <v>1.470993333603499</v>
      </c>
      <c r="AA22" s="112">
        <v>782</v>
      </c>
      <c r="AC22" s="178">
        <v>3.1174288576611704</v>
      </c>
      <c r="AD22" s="179" t="s">
        <v>112</v>
      </c>
      <c r="AE22" s="73">
        <v>1.4717116826976824</v>
      </c>
      <c r="AF22" s="180">
        <v>1.3218782813818162</v>
      </c>
      <c r="AG22" s="139">
        <v>0.031174288576611704</v>
      </c>
      <c r="AH22" s="139">
        <v>0.17378852755102633</v>
      </c>
      <c r="AI22" s="142">
        <v>0.005680455725777183</v>
      </c>
      <c r="AJ22" s="142">
        <v>0.007508871052255841</v>
      </c>
      <c r="AK22" s="142">
        <v>0.014717116826976823</v>
      </c>
      <c r="AL22" s="142">
        <v>0.04589140540358853</v>
      </c>
      <c r="AM22" s="142">
        <v>0.01645717174963488</v>
      </c>
      <c r="AN22" s="179">
        <v>0.014717116826976823</v>
      </c>
      <c r="AO22" s="71">
        <v>936</v>
      </c>
      <c r="AQ22" s="165">
        <v>2.827466960021142</v>
      </c>
      <c r="AR22" s="166" t="s">
        <v>112</v>
      </c>
      <c r="AS22" s="113">
        <v>1.30858767942162</v>
      </c>
      <c r="AT22" s="167">
        <v>1.2692840683808118</v>
      </c>
      <c r="AU22" s="168">
        <v>0.02827466960021142</v>
      </c>
      <c r="AV22" s="168">
        <v>0.16575648602456045</v>
      </c>
      <c r="AW22" s="169">
        <v>0.005260123090163959</v>
      </c>
      <c r="AX22" s="169">
        <v>0.006676590436067158</v>
      </c>
      <c r="AY22" s="169">
        <v>0.013085876794216201</v>
      </c>
      <c r="AZ22" s="169">
        <v>0.04136054639442762</v>
      </c>
      <c r="BA22" s="169">
        <v>0.01518879280599522</v>
      </c>
      <c r="BB22" s="166">
        <v>0.0130858767942162</v>
      </c>
      <c r="BC22" s="112">
        <v>993</v>
      </c>
      <c r="BE22" s="178">
        <v>2.178875960515774</v>
      </c>
      <c r="BF22" s="179" t="s">
        <v>113</v>
      </c>
      <c r="BG22" s="73">
        <v>1.3015097933263922</v>
      </c>
      <c r="BH22" s="180">
        <v>1.418806571533477</v>
      </c>
      <c r="BI22" s="139">
        <v>0.02178875960515774</v>
      </c>
      <c r="BJ22" s="139">
        <v>0.14599318326561136</v>
      </c>
      <c r="BK22" s="142">
        <v>0.004680326580082254</v>
      </c>
      <c r="BL22" s="142">
        <v>0.006640478108743506</v>
      </c>
      <c r="BM22" s="142">
        <v>0.013015097933263923</v>
      </c>
      <c r="BN22" s="142">
        <v>0.03480385753842166</v>
      </c>
      <c r="BO22" s="142">
        <v>0.008773661671893819</v>
      </c>
      <c r="BP22" s="179">
        <v>0.01301509793326392</v>
      </c>
      <c r="BQ22" s="71">
        <v>973</v>
      </c>
      <c r="BS22" s="148">
        <v>2.372628420451679</v>
      </c>
      <c r="BT22" s="138" t="s">
        <v>113</v>
      </c>
      <c r="BU22" s="92">
        <v>1.293631511830436</v>
      </c>
      <c r="BV22" s="143">
        <v>1.380959080043115</v>
      </c>
      <c r="BW22" s="139">
        <v>0.02372628420451679</v>
      </c>
      <c r="BX22" s="140">
        <v>0.15219509730067945</v>
      </c>
      <c r="BY22" s="141">
        <v>0.004779491406921821</v>
      </c>
      <c r="BZ22" s="141">
        <v>0.006600282056376732</v>
      </c>
      <c r="CA22" s="141">
        <v>0.012936315118304358</v>
      </c>
      <c r="CB22" s="142">
        <v>0.03666259932282115</v>
      </c>
      <c r="CC22" s="142">
        <v>0.010789969086212431</v>
      </c>
      <c r="CD22" s="138">
        <v>0.01293631511830436</v>
      </c>
      <c r="CE22" s="91">
        <v>1014</v>
      </c>
    </row>
    <row r="23" spans="1:83" ht="13.5">
      <c r="A23" s="19" t="s">
        <v>58</v>
      </c>
      <c r="B23" s="14" t="s">
        <v>94</v>
      </c>
      <c r="C23" s="205">
        <v>6.239460370994941</v>
      </c>
      <c r="D23" s="113">
        <v>1.0189107415869945</v>
      </c>
      <c r="E23" s="112">
        <v>3251</v>
      </c>
      <c r="G23" s="16">
        <v>6.432517758484608</v>
      </c>
      <c r="H23" s="31">
        <v>1.2596502981280553</v>
      </c>
      <c r="I23" s="18">
        <v>2550</v>
      </c>
      <c r="K23" s="132">
        <v>4.48813056379822</v>
      </c>
      <c r="L23" s="113">
        <v>0.9214289624366598</v>
      </c>
      <c r="M23" s="112">
        <v>2852</v>
      </c>
      <c r="N23" s="79">
        <v>3.642384105960265</v>
      </c>
      <c r="O23" s="31">
        <v>1.1491679769338625</v>
      </c>
      <c r="P23" s="18">
        <v>1543</v>
      </c>
      <c r="R23" s="132">
        <v>3.3070866141732282</v>
      </c>
      <c r="S23" s="113">
        <v>2.1390656215567505</v>
      </c>
      <c r="T23" s="112">
        <v>646</v>
      </c>
      <c r="U23" s="79">
        <v>4.041627083434292</v>
      </c>
      <c r="V23" s="31">
        <v>1.2176321100139773</v>
      </c>
      <c r="W23" s="18">
        <v>1418</v>
      </c>
      <c r="Y23" s="132">
        <v>3.3713332912088085</v>
      </c>
      <c r="Z23" s="113">
        <v>1.3588817911413433</v>
      </c>
      <c r="AA23" s="112">
        <v>994</v>
      </c>
      <c r="AC23" s="178">
        <v>4.105856643919094</v>
      </c>
      <c r="AD23" s="179" t="s">
        <v>113</v>
      </c>
      <c r="AE23" s="73">
        <v>1.5514447745010616</v>
      </c>
      <c r="AF23" s="180">
        <v>1.3218782813818162</v>
      </c>
      <c r="AG23" s="139">
        <v>0.041058566439190945</v>
      </c>
      <c r="AH23" s="139">
        <v>0.19842570539410836</v>
      </c>
      <c r="AI23" s="142">
        <v>0.005988206423956198</v>
      </c>
      <c r="AJ23" s="142">
        <v>0.00791568001625877</v>
      </c>
      <c r="AK23" s="142">
        <v>0.015514447745010615</v>
      </c>
      <c r="AL23" s="142">
        <v>0.05657301418420156</v>
      </c>
      <c r="AM23" s="142">
        <v>0.02554411869418033</v>
      </c>
      <c r="AN23" s="179">
        <v>0.015514447745010616</v>
      </c>
      <c r="AO23" s="71">
        <v>1098</v>
      </c>
      <c r="AQ23" s="165">
        <v>3.6669165197201883</v>
      </c>
      <c r="AR23" s="166" t="s">
        <v>113</v>
      </c>
      <c r="AS23" s="113">
        <v>1.3854258933993195</v>
      </c>
      <c r="AT23" s="167">
        <v>1.2692840683808118</v>
      </c>
      <c r="AU23" s="168">
        <v>0.03666916519720188</v>
      </c>
      <c r="AV23" s="168">
        <v>0.18794823095986352</v>
      </c>
      <c r="AW23" s="169">
        <v>0.005568989259322529</v>
      </c>
      <c r="AX23" s="169">
        <v>0.007068629343841943</v>
      </c>
      <c r="AY23" s="169">
        <v>0.013854258933993198</v>
      </c>
      <c r="AZ23" s="169">
        <v>0.05052342413119508</v>
      </c>
      <c r="BA23" s="169">
        <v>0.022814906263208687</v>
      </c>
      <c r="BB23" s="166">
        <v>0.013854258933993197</v>
      </c>
      <c r="BC23" s="112">
        <v>1139</v>
      </c>
      <c r="BE23" s="178">
        <v>2.8883238373141884</v>
      </c>
      <c r="BF23" s="179" t="s">
        <v>113</v>
      </c>
      <c r="BG23" s="73">
        <v>1.3910000429367657</v>
      </c>
      <c r="BH23" s="180">
        <v>1.418806571533477</v>
      </c>
      <c r="BI23" s="139">
        <v>0.028883238373141884</v>
      </c>
      <c r="BJ23" s="139">
        <v>0.16747834759819596</v>
      </c>
      <c r="BK23" s="142">
        <v>0.0050021402122633445</v>
      </c>
      <c r="BL23" s="142">
        <v>0.007097069404891095</v>
      </c>
      <c r="BM23" s="142">
        <v>0.013910000429367657</v>
      </c>
      <c r="BN23" s="142">
        <v>0.04279323880250954</v>
      </c>
      <c r="BO23" s="142">
        <v>0.014973237943774228</v>
      </c>
      <c r="BP23" s="179">
        <v>0.013910000429367658</v>
      </c>
      <c r="BQ23" s="71">
        <v>1121</v>
      </c>
      <c r="BS23" s="148">
        <v>2.877732531348619</v>
      </c>
      <c r="BT23" s="138" t="s">
        <v>113</v>
      </c>
      <c r="BU23" s="92">
        <v>1.3211876780566159</v>
      </c>
      <c r="BV23" s="143">
        <v>1.380959080043115</v>
      </c>
      <c r="BW23" s="139">
        <v>0.028777325313486188</v>
      </c>
      <c r="BX23" s="140">
        <v>0.16718011502953325</v>
      </c>
      <c r="BY23" s="141">
        <v>0.0048813012797343505</v>
      </c>
      <c r="BZ23" s="141">
        <v>0.006740877324675229</v>
      </c>
      <c r="CA23" s="141">
        <v>0.013211876780566158</v>
      </c>
      <c r="CB23" s="142">
        <v>0.041989202094052346</v>
      </c>
      <c r="CC23" s="142">
        <v>0.01556544853292003</v>
      </c>
      <c r="CD23" s="138">
        <v>0.013211876780566158</v>
      </c>
      <c r="CE23" s="91">
        <v>1173</v>
      </c>
    </row>
    <row r="24" spans="1:83" ht="12.75" customHeight="1">
      <c r="A24" s="19" t="s">
        <v>59</v>
      </c>
      <c r="B24" s="14" t="s">
        <v>94</v>
      </c>
      <c r="C24" s="205">
        <v>5.664628258770518</v>
      </c>
      <c r="D24" s="113">
        <v>1.0290097963159295</v>
      </c>
      <c r="E24" s="112">
        <v>2913</v>
      </c>
      <c r="G24" s="16">
        <v>5.182125422455877</v>
      </c>
      <c r="H24" s="31">
        <v>1.1538591576820014</v>
      </c>
      <c r="I24" s="18">
        <v>2481</v>
      </c>
      <c r="K24" s="110">
        <v>4.678156876538868</v>
      </c>
      <c r="L24" s="113">
        <v>0.9451141330988839</v>
      </c>
      <c r="M24" s="112">
        <v>2820</v>
      </c>
      <c r="N24" s="16">
        <v>4.25531914893617</v>
      </c>
      <c r="O24" s="31">
        <v>1.2017026871129959</v>
      </c>
      <c r="P24" s="18">
        <v>1638</v>
      </c>
      <c r="R24" s="132">
        <v>2.6509572901325478</v>
      </c>
      <c r="S24" s="113">
        <v>1.8785126298646688</v>
      </c>
      <c r="T24" s="112">
        <v>676</v>
      </c>
      <c r="U24" s="79">
        <v>3.942066319269614</v>
      </c>
      <c r="V24" s="31">
        <v>1.1284458273757951</v>
      </c>
      <c r="W24" s="18">
        <v>1612</v>
      </c>
      <c r="Y24" s="110">
        <v>4.144051176710065</v>
      </c>
      <c r="Z24" s="113">
        <v>1.561427352330524</v>
      </c>
      <c r="AA24" s="112">
        <v>918</v>
      </c>
      <c r="AC24" s="178">
        <v>2.8096925218271545</v>
      </c>
      <c r="AD24" s="179" t="s">
        <v>113</v>
      </c>
      <c r="AE24" s="73">
        <v>1.2991686177375867</v>
      </c>
      <c r="AF24" s="180">
        <v>1.3218782813818162</v>
      </c>
      <c r="AG24" s="139">
        <v>0.028096925218271545</v>
      </c>
      <c r="AH24" s="139">
        <v>0.16524977461875826</v>
      </c>
      <c r="AI24" s="142">
        <v>0.0050144806894853395</v>
      </c>
      <c r="AJ24" s="142">
        <v>0.006628533115839185</v>
      </c>
      <c r="AK24" s="142">
        <v>0.012991686177375866</v>
      </c>
      <c r="AL24" s="142">
        <v>0.041088611395647415</v>
      </c>
      <c r="AM24" s="142">
        <v>0.015105239040895679</v>
      </c>
      <c r="AN24" s="179">
        <v>0.012991686177375868</v>
      </c>
      <c r="AO24" s="71">
        <v>1086</v>
      </c>
      <c r="AQ24" s="165">
        <v>3.5731178689112317</v>
      </c>
      <c r="AR24" s="166" t="s">
        <v>113</v>
      </c>
      <c r="AS24" s="113">
        <v>1.3500091833737662</v>
      </c>
      <c r="AT24" s="167">
        <v>1.2692840683808118</v>
      </c>
      <c r="AU24" s="168">
        <v>0.03573117868911232</v>
      </c>
      <c r="AV24" s="168">
        <v>0.1856191303680713</v>
      </c>
      <c r="AW24" s="169">
        <v>0.005426624894203794</v>
      </c>
      <c r="AX24" s="169">
        <v>0.006887928523291584</v>
      </c>
      <c r="AY24" s="169">
        <v>0.013500091833737661</v>
      </c>
      <c r="AZ24" s="169">
        <v>0.04923127052284998</v>
      </c>
      <c r="BA24" s="169">
        <v>0.022231086855374657</v>
      </c>
      <c r="BB24" s="166">
        <v>0.013500091833737661</v>
      </c>
      <c r="BC24" s="112">
        <v>1170</v>
      </c>
      <c r="BE24" s="178">
        <v>2.671452215271743</v>
      </c>
      <c r="BF24" s="179" t="s">
        <v>113</v>
      </c>
      <c r="BG24" s="73">
        <v>1.3844502852593965</v>
      </c>
      <c r="BH24" s="180">
        <v>1.418806571533477</v>
      </c>
      <c r="BI24" s="139">
        <v>0.02671452215271743</v>
      </c>
      <c r="BJ24" s="139">
        <v>0.16124781071031447</v>
      </c>
      <c r="BK24" s="142">
        <v>0.004978586793681576</v>
      </c>
      <c r="BL24" s="142">
        <v>0.007063651659825203</v>
      </c>
      <c r="BM24" s="142">
        <v>0.013844502852593967</v>
      </c>
      <c r="BN24" s="142">
        <v>0.040559025005311396</v>
      </c>
      <c r="BO24" s="142">
        <v>0.012870019300123462</v>
      </c>
      <c r="BP24" s="179">
        <v>0.013844502852593966</v>
      </c>
      <c r="BQ24" s="71">
        <v>1049</v>
      </c>
      <c r="BS24" s="148">
        <v>3.694327642720343</v>
      </c>
      <c r="BT24" s="138" t="s">
        <v>113</v>
      </c>
      <c r="BU24" s="92">
        <v>1.5946324842312052</v>
      </c>
      <c r="BV24" s="143">
        <v>1.380959080043115</v>
      </c>
      <c r="BW24" s="139">
        <v>0.03694327642720343</v>
      </c>
      <c r="BX24" s="140">
        <v>0.18862256162513186</v>
      </c>
      <c r="BY24" s="141">
        <v>0.005891579005212454</v>
      </c>
      <c r="BZ24" s="141">
        <v>0.008136029523039521</v>
      </c>
      <c r="CA24" s="141">
        <v>0.01594632484231205</v>
      </c>
      <c r="CB24" s="142">
        <v>0.05288960126951548</v>
      </c>
      <c r="CC24" s="142">
        <v>0.020996951584891378</v>
      </c>
      <c r="CD24" s="138">
        <v>0.01594632484231205</v>
      </c>
      <c r="CE24" s="91">
        <v>1025</v>
      </c>
    </row>
    <row r="25" spans="1:83" ht="13.5">
      <c r="A25" s="19" t="s">
        <v>60</v>
      </c>
      <c r="B25" s="14" t="s">
        <v>94</v>
      </c>
      <c r="C25" s="205">
        <v>6.079613992762364</v>
      </c>
      <c r="D25" s="113">
        <v>0.9715115463435007</v>
      </c>
      <c r="E25" s="112">
        <v>3502</v>
      </c>
      <c r="G25" s="79">
        <v>4.508541024922991</v>
      </c>
      <c r="H25" s="31">
        <v>0.9160534095515565</v>
      </c>
      <c r="I25" s="18">
        <v>3449</v>
      </c>
      <c r="K25" s="132">
        <v>4.5949535192563085</v>
      </c>
      <c r="L25" s="113">
        <v>0.8917479844923346</v>
      </c>
      <c r="M25" s="112">
        <v>3114</v>
      </c>
      <c r="N25" s="79">
        <v>3.6671368124118473</v>
      </c>
      <c r="O25" s="31">
        <v>1.0034271793230942</v>
      </c>
      <c r="P25" s="18">
        <v>2037</v>
      </c>
      <c r="R25" s="110">
        <v>4.013377926421405</v>
      </c>
      <c r="S25" s="113">
        <v>1.9946611301472712</v>
      </c>
      <c r="T25" s="112">
        <v>895</v>
      </c>
      <c r="U25" s="79">
        <v>3.296664586566057</v>
      </c>
      <c r="V25" s="31">
        <v>0.9219854541549339</v>
      </c>
      <c r="W25" s="18">
        <v>2033</v>
      </c>
      <c r="Y25" s="132">
        <v>2.8905830310343035</v>
      </c>
      <c r="Z25" s="113">
        <v>1.062870646357654</v>
      </c>
      <c r="AA25" s="112">
        <v>1400</v>
      </c>
      <c r="AC25" s="178">
        <v>3.6260780632260228</v>
      </c>
      <c r="AD25" s="179" t="s">
        <v>113</v>
      </c>
      <c r="AE25" s="73">
        <v>1.5830694755765797</v>
      </c>
      <c r="AF25" s="180">
        <v>1.3218782813818162</v>
      </c>
      <c r="AG25" s="139">
        <v>0.03626078063226023</v>
      </c>
      <c r="AH25" s="139">
        <v>0.1869383225029029</v>
      </c>
      <c r="AI25" s="142">
        <v>0.006110270219747456</v>
      </c>
      <c r="AJ25" s="142">
        <v>0.008077033496858258</v>
      </c>
      <c r="AK25" s="142">
        <v>0.015830694755765796</v>
      </c>
      <c r="AL25" s="142">
        <v>0.052091475388026026</v>
      </c>
      <c r="AM25" s="142">
        <v>0.020430085876494433</v>
      </c>
      <c r="AN25" s="179">
        <v>0.015830694755765796</v>
      </c>
      <c r="AO25" s="71">
        <v>936</v>
      </c>
      <c r="AQ25" s="165">
        <v>2.3285239325659974</v>
      </c>
      <c r="AR25" s="166" t="s">
        <v>113</v>
      </c>
      <c r="AS25" s="113">
        <v>1.1379321729277847</v>
      </c>
      <c r="AT25" s="167">
        <v>1.2692840683808118</v>
      </c>
      <c r="AU25" s="168">
        <v>0.023285239325659974</v>
      </c>
      <c r="AV25" s="168">
        <v>0.15080794725480057</v>
      </c>
      <c r="AW25" s="169">
        <v>0.004574140038139041</v>
      </c>
      <c r="AX25" s="169">
        <v>0.005805883076952684</v>
      </c>
      <c r="AY25" s="169">
        <v>0.01137932172927785</v>
      </c>
      <c r="AZ25" s="169">
        <v>0.03466456105493782</v>
      </c>
      <c r="BA25" s="169">
        <v>0.011905917596382124</v>
      </c>
      <c r="BB25" s="166">
        <v>0.011379321729277848</v>
      </c>
      <c r="BC25" s="112">
        <v>1087</v>
      </c>
      <c r="BE25" s="178">
        <v>3.5636545764987053</v>
      </c>
      <c r="BF25" s="179" t="s">
        <v>113</v>
      </c>
      <c r="BG25" s="73">
        <v>1.6277548143058373</v>
      </c>
      <c r="BH25" s="180">
        <v>1.418806571533477</v>
      </c>
      <c r="BI25" s="139">
        <v>0.03563654576498705</v>
      </c>
      <c r="BJ25" s="139">
        <v>0.18538226013005407</v>
      </c>
      <c r="BK25" s="142">
        <v>0.005853528081245808</v>
      </c>
      <c r="BL25" s="142">
        <v>0.008305024108327296</v>
      </c>
      <c r="BM25" s="142">
        <v>0.016277548143058373</v>
      </c>
      <c r="BN25" s="142">
        <v>0.051914093908045425</v>
      </c>
      <c r="BO25" s="142">
        <v>0.019358997621928678</v>
      </c>
      <c r="BP25" s="179">
        <v>0.016277548143058373</v>
      </c>
      <c r="BQ25" s="71">
        <v>1003</v>
      </c>
      <c r="BS25" s="148">
        <v>3.2531969369983345</v>
      </c>
      <c r="BT25" s="138" t="s">
        <v>113</v>
      </c>
      <c r="BU25" s="92">
        <v>1.5457481419495607</v>
      </c>
      <c r="BV25" s="143">
        <v>1.380959080043115</v>
      </c>
      <c r="BW25" s="139">
        <v>0.03253196936998334</v>
      </c>
      <c r="BX25" s="140">
        <v>0.1774081180185783</v>
      </c>
      <c r="BY25" s="141">
        <v>0.00571096938668395</v>
      </c>
      <c r="BZ25" s="141">
        <v>0.007886615030389461</v>
      </c>
      <c r="CA25" s="141">
        <v>0.015457481419495605</v>
      </c>
      <c r="CB25" s="142">
        <v>0.04798945078947895</v>
      </c>
      <c r="CC25" s="142">
        <v>0.017074487950487736</v>
      </c>
      <c r="CD25" s="138">
        <v>0.015457481419495607</v>
      </c>
      <c r="CE25" s="91">
        <v>965</v>
      </c>
    </row>
    <row r="26" spans="1:83" ht="12.75" customHeight="1">
      <c r="A26" s="19" t="s">
        <v>61</v>
      </c>
      <c r="B26" s="14" t="s">
        <v>94</v>
      </c>
      <c r="C26" s="205">
        <v>6.773773339122884</v>
      </c>
      <c r="D26" s="113">
        <v>0.9980522266043108</v>
      </c>
      <c r="E26" s="112">
        <v>3660</v>
      </c>
      <c r="G26" s="79">
        <v>4.900459418070444</v>
      </c>
      <c r="H26" s="31">
        <v>1.0051337139172027</v>
      </c>
      <c r="I26" s="18">
        <v>3101</v>
      </c>
      <c r="K26" s="110">
        <v>5.989458552946814</v>
      </c>
      <c r="L26" s="113">
        <v>0.9742491836620535</v>
      </c>
      <c r="M26" s="112">
        <v>3351</v>
      </c>
      <c r="N26" s="79">
        <v>4.733475479744136</v>
      </c>
      <c r="O26" s="31">
        <v>1.124076673134824</v>
      </c>
      <c r="P26" s="18">
        <v>2072</v>
      </c>
      <c r="R26" s="132">
        <v>4.439959636730575</v>
      </c>
      <c r="S26" s="113">
        <v>1.9813681996454522</v>
      </c>
      <c r="T26" s="112">
        <v>999</v>
      </c>
      <c r="U26" s="79">
        <v>4.3884593316320615</v>
      </c>
      <c r="V26" s="31">
        <v>1.0158744849801637</v>
      </c>
      <c r="W26" s="18">
        <v>2204</v>
      </c>
      <c r="Y26" s="132">
        <v>2.9466965935379132</v>
      </c>
      <c r="Z26" s="113">
        <v>1.0994584718873877</v>
      </c>
      <c r="AA26" s="112">
        <v>1333</v>
      </c>
      <c r="AC26" s="178">
        <v>3.727856336054675</v>
      </c>
      <c r="AD26" s="179" t="s">
        <v>113</v>
      </c>
      <c r="AE26" s="73">
        <v>1.2552080624740503</v>
      </c>
      <c r="AF26" s="180">
        <v>1.3218782813818162</v>
      </c>
      <c r="AG26" s="139">
        <v>0.037278563360546746</v>
      </c>
      <c r="AH26" s="139">
        <v>0.18944358546628187</v>
      </c>
      <c r="AI26" s="142">
        <v>0.0048448034416990315</v>
      </c>
      <c r="AJ26" s="142">
        <v>0.006404240447145824</v>
      </c>
      <c r="AK26" s="142">
        <v>0.012552080624740504</v>
      </c>
      <c r="AL26" s="142">
        <v>0.04983064398528725</v>
      </c>
      <c r="AM26" s="142">
        <v>0.024726482735806243</v>
      </c>
      <c r="AN26" s="179">
        <v>0.012552080624740503</v>
      </c>
      <c r="AO26" s="71">
        <v>1529</v>
      </c>
      <c r="AQ26" s="165">
        <v>2.890234059725585</v>
      </c>
      <c r="AR26" s="166" t="s">
        <v>113</v>
      </c>
      <c r="AS26" s="113">
        <v>1.0736142193710836</v>
      </c>
      <c r="AT26" s="167">
        <v>1.2692840683808118</v>
      </c>
      <c r="AU26" s="168">
        <v>0.028902340597255848</v>
      </c>
      <c r="AV26" s="168">
        <v>0.16753207246750118</v>
      </c>
      <c r="AW26" s="169">
        <v>0.004315601494687958</v>
      </c>
      <c r="AX26" s="169">
        <v>0.005477724222687844</v>
      </c>
      <c r="AY26" s="169">
        <v>0.010736142193710834</v>
      </c>
      <c r="AZ26" s="169">
        <v>0.039638482790966684</v>
      </c>
      <c r="BA26" s="169">
        <v>0.01816619840354501</v>
      </c>
      <c r="BB26" s="166">
        <v>0.010736142193710836</v>
      </c>
      <c r="BC26" s="112">
        <v>1507</v>
      </c>
      <c r="BE26" s="178">
        <v>3.7928824962692542</v>
      </c>
      <c r="BF26" s="179" t="s">
        <v>113</v>
      </c>
      <c r="BG26" s="73">
        <v>1.4022764078271652</v>
      </c>
      <c r="BH26" s="180">
        <v>1.418806571533477</v>
      </c>
      <c r="BI26" s="139">
        <v>0.037928824962692544</v>
      </c>
      <c r="BJ26" s="139">
        <v>0.1910241586806286</v>
      </c>
      <c r="BK26" s="142">
        <v>0.00504269086397097</v>
      </c>
      <c r="BL26" s="142">
        <v>0.007154602936013839</v>
      </c>
      <c r="BM26" s="142">
        <v>0.01402276407827165</v>
      </c>
      <c r="BN26" s="142">
        <v>0.0519515890409642</v>
      </c>
      <c r="BO26" s="142">
        <v>0.023906060884420894</v>
      </c>
      <c r="BP26" s="179">
        <v>0.014022764078271651</v>
      </c>
      <c r="BQ26" s="71">
        <v>1435</v>
      </c>
      <c r="BS26" s="148">
        <v>3.204848676744907</v>
      </c>
      <c r="BT26" s="138" t="s">
        <v>113</v>
      </c>
      <c r="BU26" s="92">
        <v>1.1888209352591828</v>
      </c>
      <c r="BV26" s="143">
        <v>1.380959080043115</v>
      </c>
      <c r="BW26" s="139">
        <v>0.03204848676744907</v>
      </c>
      <c r="BX26" s="140">
        <v>0.1761288768582986</v>
      </c>
      <c r="BY26" s="141">
        <v>0.004392254975607611</v>
      </c>
      <c r="BZ26" s="141">
        <v>0.006065524390429881</v>
      </c>
      <c r="CA26" s="141">
        <v>0.01188820935259183</v>
      </c>
      <c r="CB26" s="142">
        <v>0.0439366961200409</v>
      </c>
      <c r="CC26" s="142">
        <v>0.020160277414857243</v>
      </c>
      <c r="CD26" s="138">
        <v>0.011888209352591828</v>
      </c>
      <c r="CE26" s="91">
        <v>1608</v>
      </c>
    </row>
    <row r="27" spans="1:83" ht="12.75" customHeight="1">
      <c r="A27" s="19" t="s">
        <v>62</v>
      </c>
      <c r="B27" s="14" t="s">
        <v>94</v>
      </c>
      <c r="C27" s="205">
        <v>5.68935427574171</v>
      </c>
      <c r="D27" s="113">
        <v>1.0053466388498764</v>
      </c>
      <c r="E27" s="112">
        <v>3062</v>
      </c>
      <c r="G27" s="16">
        <v>5.384615384615385</v>
      </c>
      <c r="H27" s="31">
        <v>1.1586976055040052</v>
      </c>
      <c r="I27" s="18">
        <v>2551</v>
      </c>
      <c r="K27" s="110">
        <v>5.610310841546626</v>
      </c>
      <c r="L27" s="113">
        <v>0.994416349503815</v>
      </c>
      <c r="M27" s="112">
        <v>3025</v>
      </c>
      <c r="N27" s="79">
        <v>4.040404040404041</v>
      </c>
      <c r="O27" s="31">
        <v>1.1827941445753127</v>
      </c>
      <c r="P27" s="18">
        <v>1609</v>
      </c>
      <c r="R27" s="110">
        <v>4.784688995215311</v>
      </c>
      <c r="S27" s="113">
        <v>2.67161889006418</v>
      </c>
      <c r="T27" s="112">
        <v>590</v>
      </c>
      <c r="U27" s="79">
        <v>3.33029025895343</v>
      </c>
      <c r="V27" s="31">
        <v>1.0811625587128928</v>
      </c>
      <c r="W27" s="18">
        <v>1493</v>
      </c>
      <c r="Y27" s="110">
        <v>5.121124898906407</v>
      </c>
      <c r="Z27" s="113">
        <v>1.8327772118311654</v>
      </c>
      <c r="AA27" s="112">
        <v>815</v>
      </c>
      <c r="AC27" s="178">
        <v>4.428754931645105</v>
      </c>
      <c r="AD27" s="179" t="s">
        <v>112</v>
      </c>
      <c r="AE27" s="73">
        <v>1.8029691189993509</v>
      </c>
      <c r="AF27" s="180">
        <v>1.3218782813818162</v>
      </c>
      <c r="AG27" s="139">
        <v>0.04428754931645105</v>
      </c>
      <c r="AH27" s="139">
        <v>0.20573323088892073</v>
      </c>
      <c r="AI27" s="142">
        <v>0.006959030342577735</v>
      </c>
      <c r="AJ27" s="142">
        <v>0.009198991069330567</v>
      </c>
      <c r="AK27" s="142">
        <v>0.018029691189993508</v>
      </c>
      <c r="AL27" s="142">
        <v>0.062317240506444556</v>
      </c>
      <c r="AM27" s="142">
        <v>0.02625785812645754</v>
      </c>
      <c r="AN27" s="179">
        <v>0.018029691189993508</v>
      </c>
      <c r="AO27" s="71">
        <v>874</v>
      </c>
      <c r="AQ27" s="165">
        <v>2.527708358747854</v>
      </c>
      <c r="AR27" s="166" t="s">
        <v>113</v>
      </c>
      <c r="AS27" s="113">
        <v>1.264924313431282</v>
      </c>
      <c r="AT27" s="167">
        <v>1.2692840683808118</v>
      </c>
      <c r="AU27" s="168">
        <v>0.02527708358747854</v>
      </c>
      <c r="AV27" s="168">
        <v>0.15696545044305185</v>
      </c>
      <c r="AW27" s="169">
        <v>0.005084609684947145</v>
      </c>
      <c r="AX27" s="169">
        <v>0.0064538140670381905</v>
      </c>
      <c r="AY27" s="169">
        <v>0.01264924313431282</v>
      </c>
      <c r="AZ27" s="169">
        <v>0.03792632672179136</v>
      </c>
      <c r="BA27" s="169">
        <v>0.01262784045316572</v>
      </c>
      <c r="BB27" s="166">
        <v>0.012649243134312819</v>
      </c>
      <c r="BC27" s="112">
        <v>953</v>
      </c>
      <c r="BE27" s="178">
        <v>2.4677900652630496</v>
      </c>
      <c r="BF27" s="179" t="s">
        <v>113</v>
      </c>
      <c r="BG27" s="73">
        <v>1.432503781197608</v>
      </c>
      <c r="BH27" s="180">
        <v>1.418806571533477</v>
      </c>
      <c r="BI27" s="139">
        <v>0.024677900652630494</v>
      </c>
      <c r="BJ27" s="139">
        <v>0.15514155430447832</v>
      </c>
      <c r="BK27" s="142">
        <v>0.005151390759858942</v>
      </c>
      <c r="BL27" s="142">
        <v>0.007308827062624698</v>
      </c>
      <c r="BM27" s="142">
        <v>0.014325037811976079</v>
      </c>
      <c r="BN27" s="142">
        <v>0.039002938464606576</v>
      </c>
      <c r="BO27" s="142">
        <v>0.010352862840654415</v>
      </c>
      <c r="BP27" s="179">
        <v>0.01432503781197608</v>
      </c>
      <c r="BQ27" s="71">
        <v>907</v>
      </c>
      <c r="BS27" s="148">
        <v>2.510024788649932</v>
      </c>
      <c r="BT27" s="138" t="s">
        <v>113</v>
      </c>
      <c r="BU27" s="92">
        <v>1.3831780575893484</v>
      </c>
      <c r="BV27" s="143">
        <v>1.380959080043115</v>
      </c>
      <c r="BW27" s="139">
        <v>0.02510024788649932</v>
      </c>
      <c r="BX27" s="140">
        <v>0.15642961817550924</v>
      </c>
      <c r="BY27" s="141">
        <v>0.00511033287302732</v>
      </c>
      <c r="BZ27" s="141">
        <v>0.007057160583049897</v>
      </c>
      <c r="CA27" s="141">
        <v>0.013831780575893484</v>
      </c>
      <c r="CB27" s="142">
        <v>0.038932028462392805</v>
      </c>
      <c r="CC27" s="142">
        <v>0.011268467310605837</v>
      </c>
      <c r="CD27" s="138">
        <v>0.013831780575893484</v>
      </c>
      <c r="CE27" s="91">
        <v>937</v>
      </c>
    </row>
    <row r="28" spans="3:83" ht="12.75" customHeight="1">
      <c r="C28" s="110"/>
      <c r="D28" s="113"/>
      <c r="E28" s="112"/>
      <c r="H28" s="31"/>
      <c r="K28" s="110"/>
      <c r="L28" s="113"/>
      <c r="M28" s="112"/>
      <c r="O28" s="31"/>
      <c r="R28" s="110"/>
      <c r="S28" s="113"/>
      <c r="T28" s="112"/>
      <c r="V28" s="31"/>
      <c r="Y28" s="110"/>
      <c r="Z28" s="113"/>
      <c r="AA28" s="112"/>
      <c r="AC28" s="178"/>
      <c r="AD28" s="179" t="e">
        <v>#DIV/0!</v>
      </c>
      <c r="AE28" s="73"/>
      <c r="AF28" s="180">
        <v>1.3218782813818162</v>
      </c>
      <c r="AG28" s="139">
        <v>0</v>
      </c>
      <c r="AH28" s="139">
        <v>0</v>
      </c>
      <c r="AI28" s="142" t="e">
        <v>#DIV/0!</v>
      </c>
      <c r="AJ28" s="142" t="e">
        <v>#DIV/0!</v>
      </c>
      <c r="AK28" s="142" t="e">
        <v>#DIV/0!</v>
      </c>
      <c r="AL28" s="142" t="e">
        <v>#DIV/0!</v>
      </c>
      <c r="AM28" s="142" t="e">
        <v>#DIV/0!</v>
      </c>
      <c r="AN28" s="179" t="e">
        <v>#DIV/0!</v>
      </c>
      <c r="AO28" s="71"/>
      <c r="AQ28" s="165"/>
      <c r="AR28" s="166" t="e">
        <v>#DIV/0!</v>
      </c>
      <c r="AS28" s="113"/>
      <c r="AT28" s="167">
        <v>1.2692840683808118</v>
      </c>
      <c r="AU28" s="168">
        <v>0</v>
      </c>
      <c r="AV28" s="168">
        <v>0</v>
      </c>
      <c r="AW28" s="169" t="e">
        <v>#DIV/0!</v>
      </c>
      <c r="AX28" s="169" t="e">
        <v>#DIV/0!</v>
      </c>
      <c r="AY28" s="169" t="e">
        <v>#DIV/0!</v>
      </c>
      <c r="AZ28" s="169" t="e">
        <v>#DIV/0!</v>
      </c>
      <c r="BA28" s="169" t="e">
        <v>#DIV/0!</v>
      </c>
      <c r="BB28" s="166" t="e">
        <v>#DIV/0!</v>
      </c>
      <c r="BC28" s="112"/>
      <c r="BE28" s="178"/>
      <c r="BF28" s="179" t="e">
        <v>#DIV/0!</v>
      </c>
      <c r="BG28" s="73"/>
      <c r="BH28" s="180">
        <v>1.418806571533477</v>
      </c>
      <c r="BI28" s="139">
        <v>0</v>
      </c>
      <c r="BJ28" s="139">
        <v>0</v>
      </c>
      <c r="BK28" s="142" t="e">
        <v>#DIV/0!</v>
      </c>
      <c r="BL28" s="142" t="e">
        <v>#DIV/0!</v>
      </c>
      <c r="BM28" s="142" t="e">
        <v>#DIV/0!</v>
      </c>
      <c r="BN28" s="142" t="e">
        <v>#DIV/0!</v>
      </c>
      <c r="BO28" s="142" t="e">
        <v>#DIV/0!</v>
      </c>
      <c r="BP28" s="179" t="e">
        <v>#DIV/0!</v>
      </c>
      <c r="BS28" s="148"/>
      <c r="BT28" s="138" t="e">
        <v>#DIV/0!</v>
      </c>
      <c r="BU28" s="92"/>
      <c r="BV28" s="143">
        <v>1.380959080043115</v>
      </c>
      <c r="BW28" s="139">
        <v>0</v>
      </c>
      <c r="BX28" s="140">
        <v>0</v>
      </c>
      <c r="BY28" s="141" t="e">
        <v>#DIV/0!</v>
      </c>
      <c r="BZ28" s="141" t="e">
        <v>#DIV/0!</v>
      </c>
      <c r="CA28" s="141" t="e">
        <v>#DIV/0!</v>
      </c>
      <c r="CB28" s="142" t="e">
        <v>#DIV/0!</v>
      </c>
      <c r="CC28" s="142" t="e">
        <v>#DIV/0!</v>
      </c>
      <c r="CD28" s="138" t="e">
        <v>#DIV/0!</v>
      </c>
      <c r="CE28" s="91"/>
    </row>
    <row r="29" spans="1:83" ht="13.5">
      <c r="A29" s="19" t="s">
        <v>63</v>
      </c>
      <c r="B29" s="14" t="s">
        <v>94</v>
      </c>
      <c r="C29" s="205">
        <v>5.812764064932177</v>
      </c>
      <c r="D29" s="113">
        <v>0.3747131090488347</v>
      </c>
      <c r="E29" s="112">
        <v>22511</v>
      </c>
      <c r="G29" s="79">
        <v>4.840876214093821</v>
      </c>
      <c r="H29" s="31">
        <v>0.40012197646740155</v>
      </c>
      <c r="I29" s="18">
        <v>19343</v>
      </c>
      <c r="K29" s="132">
        <v>4.78212072414971</v>
      </c>
      <c r="L29" s="113">
        <v>0.35243225398494626</v>
      </c>
      <c r="M29" s="112">
        <v>20708</v>
      </c>
      <c r="N29" s="79">
        <v>3.827919227392449</v>
      </c>
      <c r="O29" s="31">
        <v>0.43252216550581446</v>
      </c>
      <c r="P29" s="18">
        <v>11425</v>
      </c>
      <c r="R29" s="132">
        <v>3.57355568790947</v>
      </c>
      <c r="S29" s="113">
        <v>0.7991879528222212</v>
      </c>
      <c r="T29" s="112">
        <v>4987</v>
      </c>
      <c r="U29" s="79">
        <v>3.78491567653965</v>
      </c>
      <c r="V29" s="31">
        <v>0.42228973681008575</v>
      </c>
      <c r="W29" s="18">
        <v>11070</v>
      </c>
      <c r="Y29" s="132">
        <v>3.547188630782717</v>
      </c>
      <c r="Z29" s="113">
        <v>0.5067763514803736</v>
      </c>
      <c r="AA29" s="112">
        <v>7506</v>
      </c>
      <c r="AC29" s="178">
        <v>3.4722992009723215</v>
      </c>
      <c r="AD29" s="179" t="s">
        <v>113</v>
      </c>
      <c r="AE29" s="73">
        <v>0.5346032154370011</v>
      </c>
      <c r="AF29" s="180">
        <v>1.3218782813818162</v>
      </c>
      <c r="AG29" s="139">
        <v>0.034722992009723216</v>
      </c>
      <c r="AH29" s="139">
        <v>0.1830773220134485</v>
      </c>
      <c r="AI29" s="142">
        <v>0.0020634407756969747</v>
      </c>
      <c r="AJ29" s="142">
        <v>0.0027276175463114786</v>
      </c>
      <c r="AK29" s="142">
        <v>0.0053460321543700095</v>
      </c>
      <c r="AL29" s="142">
        <v>0.04006902416409323</v>
      </c>
      <c r="AM29" s="142">
        <v>0.029376959855353206</v>
      </c>
      <c r="AN29" s="179">
        <v>0.00534603215437001</v>
      </c>
      <c r="AO29" s="71">
        <v>7872</v>
      </c>
      <c r="AQ29" s="165">
        <v>3.0734056203801012</v>
      </c>
      <c r="AR29" s="166" t="s">
        <v>113</v>
      </c>
      <c r="AS29" s="113">
        <v>0.47422492920223636</v>
      </c>
      <c r="AT29" s="167">
        <v>1.2692840683808118</v>
      </c>
      <c r="AU29" s="168">
        <v>0.030734056203801013</v>
      </c>
      <c r="AV29" s="168">
        <v>0.17259627456310467</v>
      </c>
      <c r="AW29" s="169">
        <v>0.0019062394818898064</v>
      </c>
      <c r="AX29" s="169">
        <v>0.002419559404881224</v>
      </c>
      <c r="AY29" s="169">
        <v>0.004742249292022364</v>
      </c>
      <c r="AZ29" s="169">
        <v>0.035476305495823375</v>
      </c>
      <c r="BA29" s="169">
        <v>0.02599180691177865</v>
      </c>
      <c r="BB29" s="166">
        <v>0.004742249292022363</v>
      </c>
      <c r="BC29" s="112">
        <v>8198</v>
      </c>
      <c r="BE29" s="178">
        <v>2.8239993922745374</v>
      </c>
      <c r="BF29" s="179" t="s">
        <v>113</v>
      </c>
      <c r="BG29" s="73">
        <v>0.5223685755625321</v>
      </c>
      <c r="BH29" s="180">
        <v>1.418806571533477</v>
      </c>
      <c r="BI29" s="139">
        <v>0.028239993922745375</v>
      </c>
      <c r="BJ29" s="139">
        <v>0.1656577697121046</v>
      </c>
      <c r="BK29" s="142">
        <v>0.0018784764750455515</v>
      </c>
      <c r="BL29" s="142">
        <v>0.00266519476726567</v>
      </c>
      <c r="BM29" s="142">
        <v>0.005223685755625323</v>
      </c>
      <c r="BN29" s="142">
        <v>0.033463679678370696</v>
      </c>
      <c r="BO29" s="142">
        <v>0.023016308167120053</v>
      </c>
      <c r="BP29" s="179">
        <v>0.0052236857556253215</v>
      </c>
      <c r="BQ29" s="71">
        <v>7777</v>
      </c>
      <c r="BS29" s="148">
        <v>3.0801645446959</v>
      </c>
      <c r="BT29" s="138" t="s">
        <v>113</v>
      </c>
      <c r="BU29" s="92">
        <v>0.5214830049329704</v>
      </c>
      <c r="BV29" s="143">
        <v>1.380959080043115</v>
      </c>
      <c r="BW29" s="139">
        <v>0.030801645446959</v>
      </c>
      <c r="BX29" s="140">
        <v>0.17277992963512526</v>
      </c>
      <c r="BY29" s="141">
        <v>0.001926687405292272</v>
      </c>
      <c r="BZ29" s="141">
        <v>0.0026606764667430724</v>
      </c>
      <c r="CA29" s="141">
        <v>0.005214830049329704</v>
      </c>
      <c r="CB29" s="142">
        <v>0.036016475496288704</v>
      </c>
      <c r="CC29" s="142">
        <v>0.025586815397629296</v>
      </c>
      <c r="CD29" s="138">
        <v>0.005214830049329704</v>
      </c>
      <c r="CE29" s="91">
        <v>8042</v>
      </c>
    </row>
    <row r="30" spans="1:83" ht="12.75" customHeight="1">
      <c r="A30" s="19" t="s">
        <v>64</v>
      </c>
      <c r="B30" s="14" t="s">
        <v>94</v>
      </c>
      <c r="C30" s="205">
        <v>6.355173648406732</v>
      </c>
      <c r="D30" s="113">
        <v>0.7823980754161188</v>
      </c>
      <c r="E30" s="112">
        <v>5604</v>
      </c>
      <c r="G30" s="16">
        <v>5.791986713722234</v>
      </c>
      <c r="H30" s="31">
        <v>0.8716480958210231</v>
      </c>
      <c r="I30" s="18">
        <v>4828</v>
      </c>
      <c r="K30" s="110">
        <v>5.58530986993114</v>
      </c>
      <c r="L30" s="113">
        <v>0.7709267169627814</v>
      </c>
      <c r="M30" s="112">
        <v>5012</v>
      </c>
      <c r="N30" s="79">
        <v>4.704344985298922</v>
      </c>
      <c r="O30" s="31">
        <v>0.9272791714240578</v>
      </c>
      <c r="P30" s="18">
        <v>3027</v>
      </c>
      <c r="R30" s="110">
        <v>4.716981132075472</v>
      </c>
      <c r="S30" s="113">
        <v>1.9346330097794298</v>
      </c>
      <c r="T30" s="112">
        <v>1110</v>
      </c>
      <c r="U30" s="79">
        <v>4.925525352898092</v>
      </c>
      <c r="V30" s="31">
        <v>0.9150151789842798</v>
      </c>
      <c r="W30" s="18">
        <v>3032</v>
      </c>
      <c r="Y30" s="132">
        <v>3.5913738852662194</v>
      </c>
      <c r="Z30" s="113">
        <v>1.0769518698552611</v>
      </c>
      <c r="AA30" s="112">
        <v>1682</v>
      </c>
      <c r="AC30" s="178">
        <v>4.46697304198518</v>
      </c>
      <c r="AD30" s="179" t="s">
        <v>113</v>
      </c>
      <c r="AE30" s="73">
        <v>1.2070666096046012</v>
      </c>
      <c r="AF30" s="180">
        <v>1.3218782813818162</v>
      </c>
      <c r="AG30" s="139">
        <v>0.044669730419851804</v>
      </c>
      <c r="AH30" s="139">
        <v>0.206577698709395</v>
      </c>
      <c r="AI30" s="142">
        <v>0.004658988927338293</v>
      </c>
      <c r="AJ30" s="142">
        <v>0.006158616276246854</v>
      </c>
      <c r="AK30" s="142">
        <v>0.012070666096046012</v>
      </c>
      <c r="AL30" s="142">
        <v>0.056740396515897816</v>
      </c>
      <c r="AM30" s="142">
        <v>0.03259906432380579</v>
      </c>
      <c r="AN30" s="179">
        <v>0.012070666096046012</v>
      </c>
      <c r="AO30" s="71">
        <v>1966</v>
      </c>
      <c r="AQ30" s="165">
        <v>3.2723226152106952</v>
      </c>
      <c r="AR30" s="166" t="s">
        <v>113</v>
      </c>
      <c r="AS30" s="113">
        <v>0.9529832868400654</v>
      </c>
      <c r="AT30" s="167">
        <v>1.2692840683808118</v>
      </c>
      <c r="AU30" s="168">
        <v>0.03272322615210695</v>
      </c>
      <c r="AV30" s="168">
        <v>0.17791126052699704</v>
      </c>
      <c r="AW30" s="169">
        <v>0.0038307019624878127</v>
      </c>
      <c r="AX30" s="169">
        <v>0.00486224897170089</v>
      </c>
      <c r="AY30" s="169">
        <v>0.009529832868400655</v>
      </c>
      <c r="AZ30" s="169">
        <v>0.042253059020507605</v>
      </c>
      <c r="BA30" s="169">
        <v>0.023193393283706298</v>
      </c>
      <c r="BB30" s="166">
        <v>0.009529832868400654</v>
      </c>
      <c r="BC30" s="112">
        <v>2157</v>
      </c>
      <c r="BE30" s="178">
        <v>3.7083477377099965</v>
      </c>
      <c r="BF30" s="179" t="s">
        <v>113</v>
      </c>
      <c r="BG30" s="73">
        <v>1.1634313012392818</v>
      </c>
      <c r="BH30" s="180">
        <v>1.418806571533477</v>
      </c>
      <c r="BI30" s="139">
        <v>0.037083477377099966</v>
      </c>
      <c r="BJ30" s="139">
        <v>0.18896638082664885</v>
      </c>
      <c r="BK30" s="142">
        <v>0.004183785993167967</v>
      </c>
      <c r="BL30" s="142">
        <v>0.005935983060996426</v>
      </c>
      <c r="BM30" s="142">
        <v>0.01163431301239282</v>
      </c>
      <c r="BN30" s="142">
        <v>0.04871779038949278</v>
      </c>
      <c r="BO30" s="142">
        <v>0.025449164364707146</v>
      </c>
      <c r="BP30" s="179">
        <v>0.011634313012392818</v>
      </c>
      <c r="BQ30" s="71">
        <v>2040</v>
      </c>
      <c r="BS30" s="148">
        <v>4.257052782306119</v>
      </c>
      <c r="BT30" s="138" t="s">
        <v>113</v>
      </c>
      <c r="BU30" s="92">
        <v>1.1781934643033878</v>
      </c>
      <c r="BV30" s="143">
        <v>1.380959080043115</v>
      </c>
      <c r="BW30" s="139">
        <v>0.04257052782306119</v>
      </c>
      <c r="BX30" s="140">
        <v>0.20188679497165526</v>
      </c>
      <c r="BY30" s="141">
        <v>0.00435299038932781</v>
      </c>
      <c r="BZ30" s="141">
        <v>0.006011301603482654</v>
      </c>
      <c r="CA30" s="141">
        <v>0.011781934643033875</v>
      </c>
      <c r="CB30" s="142">
        <v>0.05435246246609507</v>
      </c>
      <c r="CC30" s="142">
        <v>0.030788593180027315</v>
      </c>
      <c r="CD30" s="138">
        <v>0.011781934643033877</v>
      </c>
      <c r="CE30" s="91">
        <v>2151</v>
      </c>
    </row>
    <row r="31" spans="3:83" ht="12.75" customHeight="1">
      <c r="C31" s="110"/>
      <c r="D31" s="113"/>
      <c r="E31" s="112"/>
      <c r="H31" s="31"/>
      <c r="K31" s="110"/>
      <c r="L31" s="113"/>
      <c r="M31" s="112"/>
      <c r="O31" s="31"/>
      <c r="R31" s="110"/>
      <c r="S31" s="113"/>
      <c r="T31" s="112"/>
      <c r="U31" s="45"/>
      <c r="V31" s="31"/>
      <c r="Y31" s="131"/>
      <c r="Z31" s="113"/>
      <c r="AA31" s="112"/>
      <c r="AC31" s="178"/>
      <c r="AD31" s="179" t="e">
        <v>#DIV/0!</v>
      </c>
      <c r="AE31" s="73"/>
      <c r="AF31" s="180">
        <v>1.3218782813818162</v>
      </c>
      <c r="AG31" s="139">
        <v>0</v>
      </c>
      <c r="AH31" s="139">
        <v>0</v>
      </c>
      <c r="AI31" s="142" t="e">
        <v>#DIV/0!</v>
      </c>
      <c r="AJ31" s="142" t="e">
        <v>#DIV/0!</v>
      </c>
      <c r="AK31" s="142" t="e">
        <v>#DIV/0!</v>
      </c>
      <c r="AL31" s="142" t="e">
        <v>#DIV/0!</v>
      </c>
      <c r="AM31" s="142" t="e">
        <v>#DIV/0!</v>
      </c>
      <c r="AN31" s="179" t="e">
        <v>#DIV/0!</v>
      </c>
      <c r="AO31" s="71"/>
      <c r="AQ31" s="165"/>
      <c r="AR31" s="166" t="e">
        <v>#DIV/0!</v>
      </c>
      <c r="AS31" s="113"/>
      <c r="AT31" s="167">
        <v>1.2692840683808118</v>
      </c>
      <c r="AU31" s="168">
        <v>0</v>
      </c>
      <c r="AV31" s="168">
        <v>0</v>
      </c>
      <c r="AW31" s="169" t="e">
        <v>#DIV/0!</v>
      </c>
      <c r="AX31" s="169" t="e">
        <v>#DIV/0!</v>
      </c>
      <c r="AY31" s="169" t="e">
        <v>#DIV/0!</v>
      </c>
      <c r="AZ31" s="169" t="e">
        <v>#DIV/0!</v>
      </c>
      <c r="BA31" s="169" t="e">
        <v>#DIV/0!</v>
      </c>
      <c r="BB31" s="166" t="e">
        <v>#DIV/0!</v>
      </c>
      <c r="BC31" s="112"/>
      <c r="BE31" s="178"/>
      <c r="BF31" s="179" t="e">
        <v>#DIV/0!</v>
      </c>
      <c r="BG31" s="73"/>
      <c r="BH31" s="180">
        <v>1.418806571533477</v>
      </c>
      <c r="BI31" s="139">
        <v>0</v>
      </c>
      <c r="BJ31" s="139">
        <v>0</v>
      </c>
      <c r="BK31" s="142" t="e">
        <v>#DIV/0!</v>
      </c>
      <c r="BL31" s="142" t="e">
        <v>#DIV/0!</v>
      </c>
      <c r="BM31" s="142" t="e">
        <v>#DIV/0!</v>
      </c>
      <c r="BN31" s="142" t="e">
        <v>#DIV/0!</v>
      </c>
      <c r="BO31" s="142" t="e">
        <v>#DIV/0!</v>
      </c>
      <c r="BP31" s="179" t="e">
        <v>#DIV/0!</v>
      </c>
      <c r="BS31" s="148"/>
      <c r="BT31" s="138" t="e">
        <v>#DIV/0!</v>
      </c>
      <c r="BU31" s="92"/>
      <c r="BV31" s="143">
        <v>1.380959080043115</v>
      </c>
      <c r="BW31" s="139">
        <v>0</v>
      </c>
      <c r="BX31" s="140">
        <v>0</v>
      </c>
      <c r="BY31" s="141" t="e">
        <v>#DIV/0!</v>
      </c>
      <c r="BZ31" s="141" t="e">
        <v>#DIV/0!</v>
      </c>
      <c r="CA31" s="141" t="e">
        <v>#DIV/0!</v>
      </c>
      <c r="CB31" s="142" t="e">
        <v>#DIV/0!</v>
      </c>
      <c r="CC31" s="142" t="e">
        <v>#DIV/0!</v>
      </c>
      <c r="CD31" s="138" t="e">
        <v>#DIV/0!</v>
      </c>
      <c r="CE31" s="91"/>
    </row>
    <row r="32" spans="1:83" ht="13.5">
      <c r="A32" s="44" t="s">
        <v>65</v>
      </c>
      <c r="B32" s="44"/>
      <c r="C32" s="110"/>
      <c r="D32" s="113"/>
      <c r="E32" s="112"/>
      <c r="H32" s="31"/>
      <c r="K32" s="110"/>
      <c r="L32" s="113"/>
      <c r="M32" s="112"/>
      <c r="O32" s="31"/>
      <c r="R32" s="110"/>
      <c r="S32" s="113"/>
      <c r="T32" s="204"/>
      <c r="U32" s="45"/>
      <c r="V32" s="31"/>
      <c r="Y32" s="131"/>
      <c r="Z32" s="113"/>
      <c r="AA32" s="112"/>
      <c r="AC32" s="178"/>
      <c r="AD32" s="179" t="e">
        <v>#DIV/0!</v>
      </c>
      <c r="AE32" s="73"/>
      <c r="AF32" s="180">
        <v>1.3218782813818162</v>
      </c>
      <c r="AG32" s="139">
        <v>0</v>
      </c>
      <c r="AH32" s="139">
        <v>0</v>
      </c>
      <c r="AI32" s="142" t="e">
        <v>#DIV/0!</v>
      </c>
      <c r="AJ32" s="142" t="e">
        <v>#DIV/0!</v>
      </c>
      <c r="AK32" s="142" t="e">
        <v>#DIV/0!</v>
      </c>
      <c r="AL32" s="142" t="e">
        <v>#DIV/0!</v>
      </c>
      <c r="AM32" s="142" t="e">
        <v>#DIV/0!</v>
      </c>
      <c r="AN32" s="179" t="e">
        <v>#DIV/0!</v>
      </c>
      <c r="AO32" s="71"/>
      <c r="AQ32" s="165"/>
      <c r="AR32" s="166" t="e">
        <v>#DIV/0!</v>
      </c>
      <c r="AS32" s="113"/>
      <c r="AT32" s="167">
        <v>1.2692840683808118</v>
      </c>
      <c r="AU32" s="168">
        <v>0</v>
      </c>
      <c r="AV32" s="168">
        <v>0</v>
      </c>
      <c r="AW32" s="169" t="e">
        <v>#DIV/0!</v>
      </c>
      <c r="AX32" s="169" t="e">
        <v>#DIV/0!</v>
      </c>
      <c r="AY32" s="169" t="e">
        <v>#DIV/0!</v>
      </c>
      <c r="AZ32" s="169" t="e">
        <v>#DIV/0!</v>
      </c>
      <c r="BA32" s="169" t="e">
        <v>#DIV/0!</v>
      </c>
      <c r="BB32" s="166" t="e">
        <v>#DIV/0!</v>
      </c>
      <c r="BC32" s="112"/>
      <c r="BE32" s="178"/>
      <c r="BF32" s="179" t="e">
        <v>#DIV/0!</v>
      </c>
      <c r="BG32" s="73"/>
      <c r="BH32" s="180">
        <v>1.418806571533477</v>
      </c>
      <c r="BI32" s="139">
        <v>0</v>
      </c>
      <c r="BJ32" s="139">
        <v>0</v>
      </c>
      <c r="BK32" s="142" t="e">
        <v>#DIV/0!</v>
      </c>
      <c r="BL32" s="142" t="e">
        <v>#DIV/0!</v>
      </c>
      <c r="BM32" s="142" t="e">
        <v>#DIV/0!</v>
      </c>
      <c r="BN32" s="142" t="e">
        <v>#DIV/0!</v>
      </c>
      <c r="BO32" s="142" t="e">
        <v>#DIV/0!</v>
      </c>
      <c r="BP32" s="179" t="e">
        <v>#DIV/0!</v>
      </c>
      <c r="BS32" s="148"/>
      <c r="BT32" s="138" t="e">
        <v>#DIV/0!</v>
      </c>
      <c r="BU32" s="92"/>
      <c r="BV32" s="143">
        <v>1.380959080043115</v>
      </c>
      <c r="BW32" s="139">
        <v>0</v>
      </c>
      <c r="BX32" s="140">
        <v>0</v>
      </c>
      <c r="BY32" s="141" t="e">
        <v>#DIV/0!</v>
      </c>
      <c r="BZ32" s="141" t="e">
        <v>#DIV/0!</v>
      </c>
      <c r="CA32" s="141" t="e">
        <v>#DIV/0!</v>
      </c>
      <c r="CB32" s="142" t="e">
        <v>#DIV/0!</v>
      </c>
      <c r="CC32" s="142" t="e">
        <v>#DIV/0!</v>
      </c>
      <c r="CD32" s="138" t="e">
        <v>#DIV/0!</v>
      </c>
      <c r="CE32" s="91"/>
    </row>
    <row r="33" spans="1:83" ht="13.5" customHeight="1">
      <c r="A33" s="19" t="s">
        <v>66</v>
      </c>
      <c r="B33" s="14" t="s">
        <v>94</v>
      </c>
      <c r="C33" s="205">
        <v>6.432584269662922</v>
      </c>
      <c r="D33" s="113">
        <v>0.7197364366810319</v>
      </c>
      <c r="E33" s="112">
        <v>6703</v>
      </c>
      <c r="G33" s="16">
        <v>5.8794946550048595</v>
      </c>
      <c r="H33" s="31">
        <v>0.8044204192892139</v>
      </c>
      <c r="I33" s="18">
        <v>5749</v>
      </c>
      <c r="K33" s="110">
        <v>6.424886665624512</v>
      </c>
      <c r="L33" s="113">
        <v>0.7660575211096159</v>
      </c>
      <c r="M33" s="112">
        <v>5787</v>
      </c>
      <c r="N33" s="79">
        <v>4.747446867237096</v>
      </c>
      <c r="O33" s="31">
        <v>0.8751420394304308</v>
      </c>
      <c r="P33" s="18">
        <v>3428</v>
      </c>
      <c r="R33" s="110">
        <v>4.735202492211838</v>
      </c>
      <c r="S33" s="113">
        <v>1.6271046353600787</v>
      </c>
      <c r="T33" s="112">
        <v>1575</v>
      </c>
      <c r="U33" s="79">
        <v>5.026622091996612</v>
      </c>
      <c r="V33" s="31">
        <v>0.8517696394574488</v>
      </c>
      <c r="W33" s="18">
        <v>3567</v>
      </c>
      <c r="Y33" s="132">
        <v>4.721605474267842</v>
      </c>
      <c r="Z33" s="113">
        <v>1.091383250903872</v>
      </c>
      <c r="AA33" s="112">
        <v>2128</v>
      </c>
      <c r="AC33" s="178">
        <v>4.730422476238018</v>
      </c>
      <c r="AD33" s="179" t="s">
        <v>113</v>
      </c>
      <c r="AE33" s="73">
        <v>1.1201289901399922</v>
      </c>
      <c r="AF33" s="180">
        <v>1.3218782813818162</v>
      </c>
      <c r="AG33" s="139">
        <v>0.04730422476238018</v>
      </c>
      <c r="AH33" s="139">
        <v>0.2122888011224577</v>
      </c>
      <c r="AI33" s="142">
        <v>0.004323430472459451</v>
      </c>
      <c r="AJ33" s="142">
        <v>0.005715048842608473</v>
      </c>
      <c r="AK33" s="142">
        <v>0.011201289901399925</v>
      </c>
      <c r="AL33" s="142">
        <v>0.0585055146637801</v>
      </c>
      <c r="AM33" s="142">
        <v>0.036102934860980256</v>
      </c>
      <c r="AN33" s="179">
        <v>0.011201289901399923</v>
      </c>
      <c r="AO33" s="71">
        <v>2411</v>
      </c>
      <c r="AQ33" s="165">
        <v>3.9027418979299946</v>
      </c>
      <c r="AR33" s="166" t="s">
        <v>113</v>
      </c>
      <c r="AS33" s="113">
        <v>0.9492364450799727</v>
      </c>
      <c r="AT33" s="167">
        <v>1.2692840683808118</v>
      </c>
      <c r="AU33" s="168">
        <v>0.03902741897929995</v>
      </c>
      <c r="AV33" s="168">
        <v>0.19366021673827108</v>
      </c>
      <c r="AW33" s="169">
        <v>0.0038156408021487774</v>
      </c>
      <c r="AX33" s="169">
        <v>0.0048431320808312245</v>
      </c>
      <c r="AY33" s="169">
        <v>0.009492364450799727</v>
      </c>
      <c r="AZ33" s="169">
        <v>0.048519783430099675</v>
      </c>
      <c r="BA33" s="169">
        <v>0.02953505452850022</v>
      </c>
      <c r="BB33" s="166">
        <v>0.009492364450799727</v>
      </c>
      <c r="BC33" s="112">
        <v>2576</v>
      </c>
      <c r="BE33" s="178">
        <v>3.9142719921779587</v>
      </c>
      <c r="BF33" s="179" t="s">
        <v>113</v>
      </c>
      <c r="BG33" s="73">
        <v>1.0803194769895939</v>
      </c>
      <c r="BH33" s="180">
        <v>1.418806571533477</v>
      </c>
      <c r="BI33" s="139">
        <v>0.03914271992177959</v>
      </c>
      <c r="BJ33" s="139">
        <v>0.19393444098175217</v>
      </c>
      <c r="BK33" s="142">
        <v>0.0038849096557408316</v>
      </c>
      <c r="BL33" s="142">
        <v>0.005511935349378949</v>
      </c>
      <c r="BM33" s="142">
        <v>0.010803194769895937</v>
      </c>
      <c r="BN33" s="142">
        <v>0.04994591469167553</v>
      </c>
      <c r="BO33" s="142">
        <v>0.028339525151883652</v>
      </c>
      <c r="BP33" s="179">
        <v>0.010803194769895939</v>
      </c>
      <c r="BQ33" s="71">
        <v>2492</v>
      </c>
      <c r="BS33" s="148">
        <v>3.7260579147983703</v>
      </c>
      <c r="BT33" s="138" t="s">
        <v>113</v>
      </c>
      <c r="BU33" s="92">
        <v>0.9973364056215245</v>
      </c>
      <c r="BV33" s="143">
        <v>1.380959080043115</v>
      </c>
      <c r="BW33" s="139">
        <v>0.037260579147983704</v>
      </c>
      <c r="BX33" s="140">
        <v>0.18939965255918645</v>
      </c>
      <c r="BY33" s="141">
        <v>0.0036847902489122266</v>
      </c>
      <c r="BZ33" s="141">
        <v>0.005088544552289669</v>
      </c>
      <c r="CA33" s="141">
        <v>0.009973364056215243</v>
      </c>
      <c r="CB33" s="142">
        <v>0.04723394320419895</v>
      </c>
      <c r="CC33" s="142">
        <v>0.02728721509176846</v>
      </c>
      <c r="CD33" s="138">
        <v>0.009973364056215244</v>
      </c>
      <c r="CE33" s="91">
        <v>2642</v>
      </c>
    </row>
    <row r="34" spans="1:83" ht="12.75" customHeight="1">
      <c r="A34" s="19" t="s">
        <v>67</v>
      </c>
      <c r="B34" s="14" t="s">
        <v>94</v>
      </c>
      <c r="C34" s="205">
        <v>7.83618187681393</v>
      </c>
      <c r="D34" s="113">
        <v>1.2673381162794661</v>
      </c>
      <c r="E34" s="112">
        <v>2594</v>
      </c>
      <c r="G34" s="79">
        <v>5.555555555555555</v>
      </c>
      <c r="H34" s="31">
        <v>1.1414974431933302</v>
      </c>
      <c r="I34" s="18">
        <v>2707</v>
      </c>
      <c r="K34" s="132">
        <v>6.02076124567474</v>
      </c>
      <c r="L34" s="113">
        <v>1.0552999591836167</v>
      </c>
      <c r="M34" s="112">
        <v>2870</v>
      </c>
      <c r="N34" s="79">
        <v>3.729456384323641</v>
      </c>
      <c r="O34" s="31">
        <v>1.161544414234664</v>
      </c>
      <c r="P34" s="18">
        <v>1545</v>
      </c>
      <c r="R34" s="132">
        <v>3.443526170798898</v>
      </c>
      <c r="S34" s="113">
        <v>2.1197497905822873</v>
      </c>
      <c r="T34" s="112">
        <v>684</v>
      </c>
      <c r="U34" s="79">
        <v>3.0662854125951378</v>
      </c>
      <c r="V34" s="31">
        <v>1.0678427066839062</v>
      </c>
      <c r="W34" s="18">
        <v>1413</v>
      </c>
      <c r="Y34" s="132">
        <v>3.5045223355043613</v>
      </c>
      <c r="Z34" s="113">
        <v>1.3344338212829825</v>
      </c>
      <c r="AA34" s="112">
        <v>1070</v>
      </c>
      <c r="AC34" s="178">
        <v>3.1086756417065113</v>
      </c>
      <c r="AD34" s="179" t="s">
        <v>113</v>
      </c>
      <c r="AE34" s="73">
        <v>1.500484594907179</v>
      </c>
      <c r="AF34" s="180">
        <v>1.3218782813818162</v>
      </c>
      <c r="AG34" s="139">
        <v>0.03108675641706511</v>
      </c>
      <c r="AH34" s="139">
        <v>0.17355221114273126</v>
      </c>
      <c r="AI34" s="142">
        <v>0.005791512297406841</v>
      </c>
      <c r="AJ34" s="142">
        <v>0.007655674322297809</v>
      </c>
      <c r="AK34" s="142">
        <v>0.015004845949071787</v>
      </c>
      <c r="AL34" s="142">
        <v>0.0460916023661369</v>
      </c>
      <c r="AM34" s="142">
        <v>0.016081910467993323</v>
      </c>
      <c r="AN34" s="179">
        <v>0.01500484594907179</v>
      </c>
      <c r="AO34" s="71">
        <v>898</v>
      </c>
      <c r="AQ34" s="165">
        <v>2.764379159846281</v>
      </c>
      <c r="AR34" s="166" t="s">
        <v>113</v>
      </c>
      <c r="AS34" s="113">
        <v>1.3075611267730058</v>
      </c>
      <c r="AT34" s="167">
        <v>1.2692840683808118</v>
      </c>
      <c r="AU34" s="168">
        <v>0.02764379159846281</v>
      </c>
      <c r="AV34" s="168">
        <v>0.16395003014493034</v>
      </c>
      <c r="AW34" s="169">
        <v>0.0052559966618205166</v>
      </c>
      <c r="AX34" s="169">
        <v>0.006671352826311511</v>
      </c>
      <c r="AY34" s="169">
        <v>0.013075611267730056</v>
      </c>
      <c r="AZ34" s="169">
        <v>0.04071940286619287</v>
      </c>
      <c r="BA34" s="169">
        <v>0.014568180330732755</v>
      </c>
      <c r="BB34" s="166">
        <v>0.013075611267730058</v>
      </c>
      <c r="BC34" s="112">
        <v>973</v>
      </c>
      <c r="BE34" s="178">
        <v>3.950047729804973</v>
      </c>
      <c r="BF34" s="179" t="s">
        <v>113</v>
      </c>
      <c r="BG34" s="73">
        <v>1.8524136535696456</v>
      </c>
      <c r="BH34" s="180">
        <v>1.418806571533477</v>
      </c>
      <c r="BI34" s="139">
        <v>0.03950047729804973</v>
      </c>
      <c r="BJ34" s="139">
        <v>0.19478241602176513</v>
      </c>
      <c r="BK34" s="142">
        <v>0.00666141807350585</v>
      </c>
      <c r="BL34" s="142">
        <v>0.009451263738421974</v>
      </c>
      <c r="BM34" s="142">
        <v>0.018524136535696456</v>
      </c>
      <c r="BN34" s="142">
        <v>0.058024613833746186</v>
      </c>
      <c r="BO34" s="142">
        <v>0.020976340762353274</v>
      </c>
      <c r="BP34" s="179">
        <v>0.018524136535696456</v>
      </c>
      <c r="BQ34" s="71">
        <v>855</v>
      </c>
      <c r="BS34" s="148">
        <v>3.6410399831579676</v>
      </c>
      <c r="BT34" s="138" t="s">
        <v>113</v>
      </c>
      <c r="BU34" s="92">
        <v>1.725767472900637</v>
      </c>
      <c r="BV34" s="143">
        <v>1.380959080043115</v>
      </c>
      <c r="BW34" s="139">
        <v>0.036410399831579676</v>
      </c>
      <c r="BX34" s="140">
        <v>0.18730905641661905</v>
      </c>
      <c r="BY34" s="141">
        <v>0.006376074432048106</v>
      </c>
      <c r="BZ34" s="141">
        <v>0.00880509788196758</v>
      </c>
      <c r="CA34" s="141">
        <v>0.017257674729006366</v>
      </c>
      <c r="CB34" s="142">
        <v>0.053668074560586046</v>
      </c>
      <c r="CC34" s="142">
        <v>0.01915272510257331</v>
      </c>
      <c r="CD34" s="138">
        <v>0.01725767472900637</v>
      </c>
      <c r="CE34" s="91">
        <v>863</v>
      </c>
    </row>
    <row r="35" spans="1:83" ht="13.5">
      <c r="A35" s="19" t="s">
        <v>68</v>
      </c>
      <c r="B35" s="14" t="s">
        <v>94</v>
      </c>
      <c r="C35" s="205">
        <v>6.302927655456085</v>
      </c>
      <c r="D35" s="113">
        <v>0.6440825551352445</v>
      </c>
      <c r="E35" s="112">
        <v>8218</v>
      </c>
      <c r="G35" s="79">
        <v>4.935138183869149</v>
      </c>
      <c r="H35" s="31">
        <v>0.6734563334180979</v>
      </c>
      <c r="I35" s="18">
        <v>6954</v>
      </c>
      <c r="K35" s="132">
        <v>4.390555201021059</v>
      </c>
      <c r="L35" s="113">
        <v>0.5595290947139051</v>
      </c>
      <c r="M35" s="112">
        <v>7574</v>
      </c>
      <c r="N35" s="79">
        <v>3.79746835443038</v>
      </c>
      <c r="O35" s="31">
        <v>0.6873022187961009</v>
      </c>
      <c r="P35" s="18">
        <v>4490</v>
      </c>
      <c r="R35" s="132">
        <v>4.382022471910112</v>
      </c>
      <c r="S35" s="113">
        <v>1.4520205339055183</v>
      </c>
      <c r="T35" s="112">
        <v>1837</v>
      </c>
      <c r="U35" s="79">
        <v>4.298461456381363</v>
      </c>
      <c r="V35" s="31">
        <v>0.7266747803718678</v>
      </c>
      <c r="W35" s="18">
        <v>4223</v>
      </c>
      <c r="Y35" s="132">
        <v>3.730196847415338</v>
      </c>
      <c r="Z35" s="113">
        <v>0.8599513922763713</v>
      </c>
      <c r="AA35" s="112">
        <v>2736</v>
      </c>
      <c r="AC35" s="178">
        <v>3.6084209968578476</v>
      </c>
      <c r="AD35" s="179" t="s">
        <v>113</v>
      </c>
      <c r="AE35" s="73">
        <v>0.8742026099907242</v>
      </c>
      <c r="AF35" s="180">
        <v>1.3218782813818162</v>
      </c>
      <c r="AG35" s="139">
        <v>0.03608420996857847</v>
      </c>
      <c r="AH35" s="139">
        <v>0.1864997044488865</v>
      </c>
      <c r="AI35" s="142">
        <v>0.003374213359717721</v>
      </c>
      <c r="AJ35" s="142">
        <v>0.004460299356959225</v>
      </c>
      <c r="AK35" s="142">
        <v>0.008742026099907242</v>
      </c>
      <c r="AL35" s="142">
        <v>0.044826236068485716</v>
      </c>
      <c r="AM35" s="142">
        <v>0.02734218386867123</v>
      </c>
      <c r="AN35" s="179">
        <v>0.008742026099907242</v>
      </c>
      <c r="AO35" s="71">
        <v>3055</v>
      </c>
      <c r="AQ35" s="165">
        <v>2.7820931847886365</v>
      </c>
      <c r="AR35" s="166" t="s">
        <v>113</v>
      </c>
      <c r="AS35" s="113">
        <v>0.7224643293163321</v>
      </c>
      <c r="AT35" s="167">
        <v>1.2692840683808118</v>
      </c>
      <c r="AU35" s="168">
        <v>0.027820931847886365</v>
      </c>
      <c r="AV35" s="168">
        <v>0.16445950139472523</v>
      </c>
      <c r="AW35" s="169">
        <v>0.002904086107654874</v>
      </c>
      <c r="AX35" s="169">
        <v>0.0036861102296523746</v>
      </c>
      <c r="AY35" s="169">
        <v>0.00722464329316332</v>
      </c>
      <c r="AZ35" s="169">
        <v>0.03504557514104969</v>
      </c>
      <c r="BA35" s="169">
        <v>0.020596288554723046</v>
      </c>
      <c r="BB35" s="166">
        <v>0.007224643293163321</v>
      </c>
      <c r="BC35" s="112">
        <v>3207</v>
      </c>
      <c r="BE35" s="178">
        <v>2.6682623882322</v>
      </c>
      <c r="BF35" s="179" t="s">
        <v>113</v>
      </c>
      <c r="BG35" s="73">
        <v>0.8122513912158078</v>
      </c>
      <c r="BH35" s="180">
        <v>1.418806571533477</v>
      </c>
      <c r="BI35" s="139">
        <v>0.026682623882322</v>
      </c>
      <c r="BJ35" s="139">
        <v>0.16115415435252217</v>
      </c>
      <c r="BK35" s="142">
        <v>0.0029209167656741326</v>
      </c>
      <c r="BL35" s="142">
        <v>0.004144215902040768</v>
      </c>
      <c r="BM35" s="142">
        <v>0.008122513912158076</v>
      </c>
      <c r="BN35" s="142">
        <v>0.03480513779448008</v>
      </c>
      <c r="BO35" s="142">
        <v>0.018560109970163923</v>
      </c>
      <c r="BP35" s="179">
        <v>0.008122513912158078</v>
      </c>
      <c r="BQ35" s="71">
        <v>3044</v>
      </c>
      <c r="BS35" s="148">
        <v>3.238455062958651</v>
      </c>
      <c r="BT35" s="138" t="s">
        <v>113</v>
      </c>
      <c r="BU35" s="92">
        <v>0.8489742483595735</v>
      </c>
      <c r="BV35" s="143">
        <v>1.380959080043115</v>
      </c>
      <c r="BW35" s="139">
        <v>0.032384550629586506</v>
      </c>
      <c r="BX35" s="140">
        <v>0.1770191840171744</v>
      </c>
      <c r="BY35" s="141">
        <v>0.003136646786681211</v>
      </c>
      <c r="BZ35" s="141">
        <v>0.004331580860955478</v>
      </c>
      <c r="CA35" s="141">
        <v>0.008489742483595734</v>
      </c>
      <c r="CB35" s="142">
        <v>0.04087429311318224</v>
      </c>
      <c r="CC35" s="142">
        <v>0.02389480814599077</v>
      </c>
      <c r="CD35" s="138">
        <v>0.008489742483595734</v>
      </c>
      <c r="CE35" s="91">
        <v>3185</v>
      </c>
    </row>
    <row r="36" spans="1:83" ht="13.5">
      <c r="A36" s="19" t="s">
        <v>69</v>
      </c>
      <c r="B36" s="14" t="s">
        <v>94</v>
      </c>
      <c r="C36" s="205">
        <v>4.862685815066768</v>
      </c>
      <c r="D36" s="113">
        <v>0.8091022041826275</v>
      </c>
      <c r="E36" s="112">
        <v>4081</v>
      </c>
      <c r="G36" s="16">
        <v>4.065533980582524</v>
      </c>
      <c r="H36" s="31">
        <v>0.8878756014585056</v>
      </c>
      <c r="I36" s="18">
        <v>3326</v>
      </c>
      <c r="K36" s="110">
        <v>4.224950042820439</v>
      </c>
      <c r="L36" s="113">
        <v>0.7885412859811183</v>
      </c>
      <c r="M36" s="112">
        <v>3676</v>
      </c>
      <c r="N36" s="79">
        <v>3.3314825097168237</v>
      </c>
      <c r="O36" s="31">
        <v>1.0116321163754864</v>
      </c>
      <c r="P36" s="18">
        <v>1827</v>
      </c>
      <c r="R36" s="132">
        <v>2.7210884353741496</v>
      </c>
      <c r="S36" s="113">
        <v>1.6760688758274953</v>
      </c>
      <c r="T36" s="112">
        <v>871</v>
      </c>
      <c r="U36" s="16">
        <v>4.010058591194981</v>
      </c>
      <c r="V36" s="31">
        <v>1.0270929050146071</v>
      </c>
      <c r="W36" s="18">
        <v>1978</v>
      </c>
      <c r="Y36" s="132">
        <v>3.0180914915619237</v>
      </c>
      <c r="Z36" s="113">
        <v>1.140891355406634</v>
      </c>
      <c r="AA36" s="112">
        <v>1267</v>
      </c>
      <c r="AC36" s="178">
        <v>3.879408781834211</v>
      </c>
      <c r="AD36" s="179" t="s">
        <v>112</v>
      </c>
      <c r="AE36" s="73">
        <v>1.3586284431029236</v>
      </c>
      <c r="AF36" s="180">
        <v>1.3218782813818162</v>
      </c>
      <c r="AG36" s="139">
        <v>0.03879408781834211</v>
      </c>
      <c r="AH36" s="139">
        <v>0.19310387507423268</v>
      </c>
      <c r="AI36" s="142">
        <v>0.005243981419432064</v>
      </c>
      <c r="AJ36" s="142">
        <v>0.0069319051463170335</v>
      </c>
      <c r="AK36" s="142">
        <v>0.013586284431029235</v>
      </c>
      <c r="AL36" s="142">
        <v>0.052380372249371344</v>
      </c>
      <c r="AM36" s="142">
        <v>0.02520780338731287</v>
      </c>
      <c r="AN36" s="179">
        <v>0.013586284431029237</v>
      </c>
      <c r="AO36" s="71">
        <v>1356</v>
      </c>
      <c r="AQ36" s="165">
        <v>3.718276682159415</v>
      </c>
      <c r="AR36" s="166" t="s">
        <v>112</v>
      </c>
      <c r="AS36" s="113">
        <v>1.2731085703406537</v>
      </c>
      <c r="AT36" s="167">
        <v>1.2692840683808118</v>
      </c>
      <c r="AU36" s="168">
        <v>0.03718276682159415</v>
      </c>
      <c r="AV36" s="168">
        <v>0.1892094307192036</v>
      </c>
      <c r="AW36" s="169">
        <v>0.005117507899886665</v>
      </c>
      <c r="AX36" s="169">
        <v>0.00649557124713909</v>
      </c>
      <c r="AY36" s="169">
        <v>0.012731085703406536</v>
      </c>
      <c r="AZ36" s="169">
        <v>0.04991385252500069</v>
      </c>
      <c r="BA36" s="169">
        <v>0.024451681118187615</v>
      </c>
      <c r="BB36" s="166">
        <v>0.012731085703406538</v>
      </c>
      <c r="BC36" s="112">
        <v>1367</v>
      </c>
      <c r="BE36" s="178">
        <v>2.3643522383769735</v>
      </c>
      <c r="BF36" s="179" t="s">
        <v>113</v>
      </c>
      <c r="BG36" s="73">
        <v>1.1620260112963794</v>
      </c>
      <c r="BH36" s="180">
        <v>1.418806571533477</v>
      </c>
      <c r="BI36" s="139">
        <v>0.023643522383769735</v>
      </c>
      <c r="BJ36" s="139">
        <v>0.15193586223488487</v>
      </c>
      <c r="BK36" s="142">
        <v>0.004178732465406429</v>
      </c>
      <c r="BL36" s="142">
        <v>0.005928813082598929</v>
      </c>
      <c r="BM36" s="142">
        <v>0.011620260112963795</v>
      </c>
      <c r="BN36" s="142">
        <v>0.03526378249673353</v>
      </c>
      <c r="BO36" s="142">
        <v>0.01202326227080594</v>
      </c>
      <c r="BP36" s="179">
        <v>0.011620260112963795</v>
      </c>
      <c r="BQ36" s="71">
        <v>1322</v>
      </c>
      <c r="BS36" s="148">
        <v>3.3448361464519563</v>
      </c>
      <c r="BT36" s="138" t="s">
        <v>112</v>
      </c>
      <c r="BU36" s="92">
        <v>1.320623346441527</v>
      </c>
      <c r="BV36" s="143">
        <v>1.380959080043115</v>
      </c>
      <c r="BW36" s="139">
        <v>0.033448361464519565</v>
      </c>
      <c r="BX36" s="140">
        <v>0.17980425072800255</v>
      </c>
      <c r="BY36" s="141">
        <v>0.004879216282515046</v>
      </c>
      <c r="BZ36" s="141">
        <v>0.006737998028833366</v>
      </c>
      <c r="CA36" s="141">
        <v>0.01320623346441527</v>
      </c>
      <c r="CB36" s="142">
        <v>0.04665459492893483</v>
      </c>
      <c r="CC36" s="142">
        <v>0.020242128000104297</v>
      </c>
      <c r="CD36" s="138">
        <v>0.013206233464415268</v>
      </c>
      <c r="CE36" s="91">
        <v>1358</v>
      </c>
    </row>
    <row r="37" spans="1:83" ht="13.5">
      <c r="A37" s="19" t="s">
        <v>70</v>
      </c>
      <c r="B37" s="14" t="s">
        <v>94</v>
      </c>
      <c r="C37" s="205">
        <v>4.394407118213183</v>
      </c>
      <c r="D37" s="113">
        <v>0.6138789599917509</v>
      </c>
      <c r="E37" s="112">
        <v>6434</v>
      </c>
      <c r="G37" s="16">
        <v>4.431599229287091</v>
      </c>
      <c r="H37" s="31">
        <v>0.728551286093966</v>
      </c>
      <c r="I37" s="18">
        <v>5364</v>
      </c>
      <c r="K37" s="110">
        <v>3.672821123684733</v>
      </c>
      <c r="L37" s="113">
        <v>0.5893381916856646</v>
      </c>
      <c r="M37" s="112">
        <v>5754</v>
      </c>
      <c r="N37" s="16">
        <v>3.7709497206703912</v>
      </c>
      <c r="O37" s="31">
        <v>0.824248512069778</v>
      </c>
      <c r="P37" s="18">
        <v>3101</v>
      </c>
      <c r="R37" s="132">
        <v>2.7210884353741496</v>
      </c>
      <c r="S37" s="113">
        <v>1.486041913302865</v>
      </c>
      <c r="T37" s="112">
        <v>1108</v>
      </c>
      <c r="U37" s="79">
        <v>2.7623477245266126</v>
      </c>
      <c r="V37" s="31">
        <v>0.7095645530657446</v>
      </c>
      <c r="W37" s="18">
        <v>2892</v>
      </c>
      <c r="Y37" s="132">
        <v>2.1974210866348294</v>
      </c>
      <c r="Z37" s="113">
        <v>0.7852032503641644</v>
      </c>
      <c r="AA37" s="112">
        <v>1964</v>
      </c>
      <c r="AC37" s="178">
        <v>2.5171940608956374</v>
      </c>
      <c r="AD37" s="179" t="s">
        <v>113</v>
      </c>
      <c r="AE37" s="73">
        <v>0.8866861082331361</v>
      </c>
      <c r="AF37" s="180">
        <v>1.3218782813818162</v>
      </c>
      <c r="AG37" s="139">
        <v>0.025171940608956375</v>
      </c>
      <c r="AH37" s="139">
        <v>0.15664710024426098</v>
      </c>
      <c r="AI37" s="142">
        <v>0.0034223966825128855</v>
      </c>
      <c r="AJ37" s="142">
        <v>0.004523991844886962</v>
      </c>
      <c r="AK37" s="142">
        <v>0.008866861082331359</v>
      </c>
      <c r="AL37" s="142">
        <v>0.034038801691287736</v>
      </c>
      <c r="AM37" s="142">
        <v>0.016305079526625015</v>
      </c>
      <c r="AN37" s="179">
        <v>0.00886686108233136</v>
      </c>
      <c r="AO37" s="71">
        <v>2095</v>
      </c>
      <c r="AQ37" s="165">
        <v>2.4029202086505466</v>
      </c>
      <c r="AR37" s="166" t="s">
        <v>113</v>
      </c>
      <c r="AS37" s="113">
        <v>0.8120541409194135</v>
      </c>
      <c r="AT37" s="167">
        <v>1.2692840683808118</v>
      </c>
      <c r="AU37" s="168">
        <v>0.024029202086505465</v>
      </c>
      <c r="AV37" s="168">
        <v>0.15313980388387385</v>
      </c>
      <c r="AW37" s="169">
        <v>0.003264209807478409</v>
      </c>
      <c r="AX37" s="169">
        <v>0.0041432095044847414</v>
      </c>
      <c r="AY37" s="169">
        <v>0.008120541409194135</v>
      </c>
      <c r="AZ37" s="169">
        <v>0.0321497434956996</v>
      </c>
      <c r="BA37" s="169">
        <v>0.01590866067731133</v>
      </c>
      <c r="BB37" s="166">
        <v>0.008120541409194135</v>
      </c>
      <c r="BC37" s="112">
        <v>2201</v>
      </c>
      <c r="BE37" s="178">
        <v>2.26734228211869</v>
      </c>
      <c r="BF37" s="179" t="s">
        <v>113</v>
      </c>
      <c r="BG37" s="73">
        <v>0.9074310596212168</v>
      </c>
      <c r="BH37" s="180">
        <v>1.418806571533477</v>
      </c>
      <c r="BI37" s="139">
        <v>0.0226734228211869</v>
      </c>
      <c r="BJ37" s="139">
        <v>0.14886013139440185</v>
      </c>
      <c r="BK37" s="142">
        <v>0.0032631899734559323</v>
      </c>
      <c r="BL37" s="142">
        <v>0.0046298353785014295</v>
      </c>
      <c r="BM37" s="142">
        <v>0.009074310596212169</v>
      </c>
      <c r="BN37" s="142">
        <v>0.03174773341739907</v>
      </c>
      <c r="BO37" s="142">
        <v>0.01359911222497473</v>
      </c>
      <c r="BP37" s="179">
        <v>0.009074310596212169</v>
      </c>
      <c r="BQ37" s="71">
        <v>2081</v>
      </c>
      <c r="BS37" s="148">
        <v>2.6744773200905567</v>
      </c>
      <c r="BT37" s="138" t="s">
        <v>113</v>
      </c>
      <c r="BU37" s="92">
        <v>0.9475114718496259</v>
      </c>
      <c r="BV37" s="143">
        <v>1.380959080043115</v>
      </c>
      <c r="BW37" s="139">
        <v>0.026744773200905566</v>
      </c>
      <c r="BX37" s="140">
        <v>0.16133657461139334</v>
      </c>
      <c r="BY37" s="141">
        <v>0.003500705491672289</v>
      </c>
      <c r="BZ37" s="141">
        <v>0.0048343310352816455</v>
      </c>
      <c r="CA37" s="141">
        <v>0.009475114718496257</v>
      </c>
      <c r="CB37" s="142">
        <v>0.036219887919401825</v>
      </c>
      <c r="CC37" s="142">
        <v>0.017269658482409307</v>
      </c>
      <c r="CD37" s="138">
        <v>0.009475114718496259</v>
      </c>
      <c r="CE37" s="91">
        <v>2124</v>
      </c>
    </row>
    <row r="38" spans="3:83" ht="13.5">
      <c r="C38" s="110"/>
      <c r="D38" s="113"/>
      <c r="E38" s="112"/>
      <c r="H38" s="31"/>
      <c r="K38" s="110"/>
      <c r="L38" s="113"/>
      <c r="M38" s="112"/>
      <c r="O38" s="31"/>
      <c r="R38" s="110"/>
      <c r="S38" s="113"/>
      <c r="T38" s="112"/>
      <c r="U38" s="45"/>
      <c r="V38" s="31"/>
      <c r="Y38" s="131"/>
      <c r="Z38" s="113"/>
      <c r="AA38" s="112"/>
      <c r="AC38" s="178"/>
      <c r="AD38" s="179" t="e">
        <v>#DIV/0!</v>
      </c>
      <c r="AE38" s="73"/>
      <c r="AF38" s="180">
        <v>1.3218782813818162</v>
      </c>
      <c r="AG38" s="139">
        <v>0</v>
      </c>
      <c r="AH38" s="139">
        <v>0</v>
      </c>
      <c r="AI38" s="142" t="e">
        <v>#DIV/0!</v>
      </c>
      <c r="AJ38" s="142" t="e">
        <v>#DIV/0!</v>
      </c>
      <c r="AK38" s="142" t="e">
        <v>#DIV/0!</v>
      </c>
      <c r="AL38" s="142" t="e">
        <v>#DIV/0!</v>
      </c>
      <c r="AM38" s="142" t="e">
        <v>#DIV/0!</v>
      </c>
      <c r="AN38" s="179" t="e">
        <v>#DIV/0!</v>
      </c>
      <c r="AO38" s="71"/>
      <c r="AQ38" s="165"/>
      <c r="AR38" s="166" t="e">
        <v>#DIV/0!</v>
      </c>
      <c r="AS38" s="113"/>
      <c r="AT38" s="167">
        <v>1.2692840683808118</v>
      </c>
      <c r="AU38" s="168">
        <v>0</v>
      </c>
      <c r="AV38" s="168">
        <v>0</v>
      </c>
      <c r="AW38" s="169" t="e">
        <v>#DIV/0!</v>
      </c>
      <c r="AX38" s="169" t="e">
        <v>#DIV/0!</v>
      </c>
      <c r="AY38" s="169" t="e">
        <v>#DIV/0!</v>
      </c>
      <c r="AZ38" s="169" t="e">
        <v>#DIV/0!</v>
      </c>
      <c r="BA38" s="169" t="e">
        <v>#DIV/0!</v>
      </c>
      <c r="BB38" s="166" t="e">
        <v>#DIV/0!</v>
      </c>
      <c r="BC38" s="112"/>
      <c r="BE38" s="178"/>
      <c r="BF38" s="179" t="e">
        <v>#DIV/0!</v>
      </c>
      <c r="BG38" s="73"/>
      <c r="BH38" s="180">
        <v>1.418806571533477</v>
      </c>
      <c r="BI38" s="139">
        <v>0</v>
      </c>
      <c r="BJ38" s="139">
        <v>0</v>
      </c>
      <c r="BK38" s="142" t="e">
        <v>#DIV/0!</v>
      </c>
      <c r="BL38" s="142" t="e">
        <v>#DIV/0!</v>
      </c>
      <c r="BM38" s="142" t="e">
        <v>#DIV/0!</v>
      </c>
      <c r="BN38" s="142" t="e">
        <v>#DIV/0!</v>
      </c>
      <c r="BO38" s="142" t="e">
        <v>#DIV/0!</v>
      </c>
      <c r="BP38" s="179" t="e">
        <v>#DIV/0!</v>
      </c>
      <c r="BS38" s="148"/>
      <c r="BT38" s="138" t="e">
        <v>#DIV/0!</v>
      </c>
      <c r="BU38" s="92"/>
      <c r="BV38" s="143">
        <v>1.380959080043115</v>
      </c>
      <c r="BW38" s="139">
        <v>0</v>
      </c>
      <c r="BX38" s="140">
        <v>0</v>
      </c>
      <c r="BY38" s="141" t="e">
        <v>#DIV/0!</v>
      </c>
      <c r="BZ38" s="141" t="e">
        <v>#DIV/0!</v>
      </c>
      <c r="CA38" s="141" t="e">
        <v>#DIV/0!</v>
      </c>
      <c r="CB38" s="142" t="e">
        <v>#DIV/0!</v>
      </c>
      <c r="CC38" s="142" t="e">
        <v>#DIV/0!</v>
      </c>
      <c r="CD38" s="138" t="e">
        <v>#DIV/0!</v>
      </c>
      <c r="CE38" s="91"/>
    </row>
    <row r="39" spans="1:83" ht="13.5">
      <c r="A39" s="25" t="s">
        <v>48</v>
      </c>
      <c r="B39" s="14" t="s">
        <v>94</v>
      </c>
      <c r="C39" s="209">
        <v>5.921645783105862</v>
      </c>
      <c r="D39" s="115">
        <v>0.3378899686458414</v>
      </c>
      <c r="E39" s="210">
        <v>28117</v>
      </c>
      <c r="F39" s="28"/>
      <c r="G39" s="80">
        <v>5.030671342528147</v>
      </c>
      <c r="H39" s="46">
        <v>0.36449998367038194</v>
      </c>
      <c r="I39" s="28">
        <v>24174</v>
      </c>
      <c r="J39" s="28"/>
      <c r="K39" s="133">
        <v>4.943171082475471</v>
      </c>
      <c r="L39" s="115">
        <v>0.32124339372160016</v>
      </c>
      <c r="M39" s="109">
        <v>25720</v>
      </c>
      <c r="N39" s="80">
        <v>4.017391660733468</v>
      </c>
      <c r="O39" s="46">
        <v>0.39358176459414707</v>
      </c>
      <c r="P39" s="28">
        <v>14452</v>
      </c>
      <c r="Q39" s="28"/>
      <c r="R39" s="133">
        <v>3.7717332261233514</v>
      </c>
      <c r="S39" s="115">
        <v>0.741795129195161</v>
      </c>
      <c r="T39" s="109">
        <v>6097</v>
      </c>
      <c r="U39" s="26">
        <v>4.021103985666895</v>
      </c>
      <c r="V39" s="46">
        <v>0.3851720581354532</v>
      </c>
      <c r="W39" s="28">
        <v>14102</v>
      </c>
      <c r="X39" s="28"/>
      <c r="Y39" s="133">
        <v>3.555344170147828</v>
      </c>
      <c r="Z39" s="115">
        <v>0.4585539596533059</v>
      </c>
      <c r="AA39" s="109">
        <v>9188</v>
      </c>
      <c r="AB39" s="28"/>
      <c r="AC39" s="184">
        <v>3.6627342815435426</v>
      </c>
      <c r="AD39" s="185" t="s">
        <v>113</v>
      </c>
      <c r="AE39" s="162">
        <v>0.49066605467200997</v>
      </c>
      <c r="AF39" s="187">
        <v>1.3218782813818162</v>
      </c>
      <c r="AG39" s="152">
        <v>0.03662734281543543</v>
      </c>
      <c r="AH39" s="152">
        <v>0.18784509728421447</v>
      </c>
      <c r="AI39" s="155">
        <v>0.0018938538250896418</v>
      </c>
      <c r="AJ39" s="155">
        <v>0.0025034442394978743</v>
      </c>
      <c r="AK39" s="155">
        <v>0.004906660546720098</v>
      </c>
      <c r="AL39" s="155">
        <v>0.04153400336215553</v>
      </c>
      <c r="AM39" s="155">
        <v>0.03172068226871533</v>
      </c>
      <c r="AN39" s="185">
        <v>0.0049066605467201</v>
      </c>
      <c r="AO39" s="106">
        <v>9838</v>
      </c>
      <c r="AP39" s="28"/>
      <c r="AQ39" s="173">
        <v>3.11208157821631</v>
      </c>
      <c r="AR39" s="174" t="s">
        <v>113</v>
      </c>
      <c r="AS39" s="115">
        <v>0.4245141467537749</v>
      </c>
      <c r="AT39" s="194">
        <v>1.2692840683808118</v>
      </c>
      <c r="AU39" s="195">
        <v>0.031120815782163098</v>
      </c>
      <c r="AV39" s="195">
        <v>0.1736442069497735</v>
      </c>
      <c r="AW39" s="196">
        <v>0.0017064173081835375</v>
      </c>
      <c r="AX39" s="196">
        <v>0.0021659283032866338</v>
      </c>
      <c r="AY39" s="196">
        <v>0.004245141467537748</v>
      </c>
      <c r="AZ39" s="196">
        <v>0.03536595724970085</v>
      </c>
      <c r="BA39" s="196">
        <v>0.02687567431462535</v>
      </c>
      <c r="BB39" s="174">
        <v>0.004245141467537749</v>
      </c>
      <c r="BC39" s="109">
        <v>10355</v>
      </c>
      <c r="BD39" s="28"/>
      <c r="BE39" s="184">
        <v>2.995567148375724</v>
      </c>
      <c r="BF39" s="185" t="s">
        <v>113</v>
      </c>
      <c r="BG39" s="162">
        <v>0.4784286808600097</v>
      </c>
      <c r="BH39" s="187">
        <v>1.418806571533477</v>
      </c>
      <c r="BI39" s="152">
        <v>0.02995567148375724</v>
      </c>
      <c r="BJ39" s="152">
        <v>0.1704650381448186</v>
      </c>
      <c r="BK39" s="155">
        <v>0.0017204653266418009</v>
      </c>
      <c r="BL39" s="155">
        <v>0.002441007511534877</v>
      </c>
      <c r="BM39" s="155">
        <v>0.004784286808600099</v>
      </c>
      <c r="BN39" s="155">
        <v>0.034739958292357334</v>
      </c>
      <c r="BO39" s="155">
        <v>0.02517138467515714</v>
      </c>
      <c r="BP39" s="185">
        <v>0.004784286808600097</v>
      </c>
      <c r="BQ39" s="106">
        <v>9817</v>
      </c>
      <c r="BR39" s="28"/>
      <c r="BS39" s="149">
        <v>3.3085752917652864</v>
      </c>
      <c r="BT39" s="150" t="s">
        <v>113</v>
      </c>
      <c r="BU39" s="103">
        <v>0.479504160383684</v>
      </c>
      <c r="BV39" s="151">
        <v>1.380959080043115</v>
      </c>
      <c r="BW39" s="152">
        <v>0.033085752917652866</v>
      </c>
      <c r="BX39" s="153">
        <v>0.17886052071803013</v>
      </c>
      <c r="BY39" s="154">
        <v>0.0017715910544682818</v>
      </c>
      <c r="BZ39" s="154">
        <v>0.0024464947527911307</v>
      </c>
      <c r="CA39" s="154">
        <v>0.004795041603836838</v>
      </c>
      <c r="CB39" s="155">
        <v>0.03788079452148971</v>
      </c>
      <c r="CC39" s="155">
        <v>0.02829071131381603</v>
      </c>
      <c r="CD39" s="150">
        <v>0.00479504160383684</v>
      </c>
      <c r="CE39" s="88">
        <v>10193</v>
      </c>
    </row>
    <row r="40" spans="1:2" ht="12.75">
      <c r="A40" s="47" t="s">
        <v>49</v>
      </c>
      <c r="B40" s="47"/>
    </row>
    <row r="41" spans="1:83" ht="12">
      <c r="A41" s="48" t="s">
        <v>71</v>
      </c>
      <c r="B41" s="48"/>
      <c r="C41" s="17"/>
      <c r="E41" s="51"/>
      <c r="F41" s="51"/>
      <c r="G41" s="17"/>
      <c r="I41" s="51"/>
      <c r="J41" s="51"/>
      <c r="K41" s="17"/>
      <c r="M41" s="51"/>
      <c r="N41" s="17"/>
      <c r="P41" s="51"/>
      <c r="Q41" s="51"/>
      <c r="R41" s="17"/>
      <c r="T41" s="51"/>
      <c r="U41" s="17"/>
      <c r="W41" s="51"/>
      <c r="X41" s="51"/>
      <c r="Y41" s="17"/>
      <c r="AA41" s="51"/>
      <c r="AB41" s="51"/>
      <c r="AC41" s="17"/>
      <c r="AO41" s="51"/>
      <c r="AP41" s="51"/>
      <c r="AQ41" s="17"/>
      <c r="BC41" s="51"/>
      <c r="BD41" s="51"/>
      <c r="BE41" s="157"/>
      <c r="BQ41" s="246"/>
      <c r="BR41" s="51"/>
      <c r="BS41" s="17"/>
      <c r="CE41" s="51"/>
    </row>
    <row r="42" ht="12.75">
      <c r="A42" s="19" t="s">
        <v>90</v>
      </c>
    </row>
  </sheetData>
  <sheetProtection/>
  <protectedRanges>
    <protectedRange sqref="AA39 AO39 BC39 BQ39 CE39" name="Sample size_1_2"/>
    <protectedRange sqref="AF7:AF39 AT7:AT39 BH7:BH39 BV7:BV39" name="design effect_1"/>
  </protectedRanges>
  <mergeCells count="11">
    <mergeCell ref="C4:E4"/>
    <mergeCell ref="U4:W4"/>
    <mergeCell ref="Y4:AA4"/>
    <mergeCell ref="N4:P4"/>
    <mergeCell ref="R4:T4"/>
    <mergeCell ref="G4:I4"/>
    <mergeCell ref="K4:M4"/>
    <mergeCell ref="BS4:CE4"/>
    <mergeCell ref="BE4:BQ4"/>
    <mergeCell ref="AQ4:BC4"/>
    <mergeCell ref="AC4:AO4"/>
  </mergeCells>
  <conditionalFormatting sqref="AC7:AC39">
    <cfRule type="expression" priority="4" dxfId="20" stopIfTrue="1">
      <formula>AD7="*"</formula>
    </cfRule>
  </conditionalFormatting>
  <conditionalFormatting sqref="AQ7:AQ39">
    <cfRule type="expression" priority="3" dxfId="20" stopIfTrue="1">
      <formula>AR7="*"</formula>
    </cfRule>
  </conditionalFormatting>
  <conditionalFormatting sqref="BE7:BE39">
    <cfRule type="expression" priority="2" dxfId="20" stopIfTrue="1">
      <formula>BF7="*"</formula>
    </cfRule>
  </conditionalFormatting>
  <conditionalFormatting sqref="BS7:BS39">
    <cfRule type="expression" priority="1" dxfId="20" stopIfTrue="1">
      <formula>BT7="*"</formula>
    </cfRule>
  </conditionalFormatting>
  <hyperlinks>
    <hyperlink ref="A1" r:id="rId1" display="https://www.gov.uk/government/statistics/taking-part-201516-quarter-2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4.25"/>
  <cols>
    <col min="1" max="1" width="27.75390625" style="19" customWidth="1"/>
    <col min="2" max="2" width="19.25390625" style="19" hidden="1" customWidth="1"/>
    <col min="3" max="3" width="8.625" style="16" customWidth="1"/>
    <col min="4" max="4" width="8.625" style="17" customWidth="1"/>
    <col min="5" max="5" width="10.625" style="18" customWidth="1"/>
    <col min="6" max="6" width="2.00390625" style="18" customWidth="1"/>
    <col min="7" max="7" width="8.625" style="16" customWidth="1"/>
    <col min="8" max="8" width="8.625" style="17" customWidth="1"/>
    <col min="9" max="9" width="10.625" style="18" customWidth="1"/>
    <col min="10" max="10" width="2.00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2.00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2.00390625" style="71" customWidth="1"/>
    <col min="22" max="22" width="8.625" style="16" customWidth="1"/>
    <col min="23" max="23" width="8.625" style="17" customWidth="1"/>
    <col min="24" max="24" width="10.625" style="18" customWidth="1"/>
    <col min="25" max="25" width="2.00390625" style="18" customWidth="1"/>
    <col min="26" max="26" width="8.625" style="16" customWidth="1"/>
    <col min="27" max="27" width="8.625" style="17" customWidth="1"/>
    <col min="28" max="28" width="10.625" style="18" customWidth="1"/>
    <col min="29" max="29" width="2.00390625" style="18" customWidth="1"/>
    <col min="30" max="30" width="8.625" style="16" customWidth="1"/>
    <col min="31" max="31" width="8.625" style="13" hidden="1" customWidth="1"/>
    <col min="32" max="32" width="8.625" style="17" customWidth="1"/>
    <col min="33" max="41" width="8.625" style="13" hidden="1" customWidth="1"/>
    <col min="42" max="42" width="10.625" style="18" customWidth="1"/>
    <col min="43" max="43" width="2.00390625" style="18" customWidth="1"/>
    <col min="44" max="44" width="8.625" style="16" customWidth="1"/>
    <col min="45" max="45" width="8.625" style="13" hidden="1" customWidth="1"/>
    <col min="46" max="46" width="8.625" style="17" customWidth="1"/>
    <col min="47" max="55" width="8.625" style="13" hidden="1" customWidth="1"/>
    <col min="56" max="56" width="10.625" style="18" customWidth="1"/>
    <col min="57" max="57" width="1.00390625" style="19" customWidth="1"/>
    <col min="58" max="58" width="9.00390625" style="241" customWidth="1"/>
    <col min="59" max="59" width="9.00390625" style="241" hidden="1" customWidth="1"/>
    <col min="60" max="60" width="9.00390625" style="241" customWidth="1"/>
    <col min="61" max="69" width="9.00390625" style="241" hidden="1" customWidth="1"/>
    <col min="70" max="70" width="9.00390625" style="241" customWidth="1"/>
    <col min="71" max="71" width="1.00390625" style="19" customWidth="1"/>
    <col min="72" max="72" width="9.00390625" style="19" customWidth="1"/>
    <col min="73" max="73" width="9.00390625" style="19" hidden="1" customWidth="1"/>
    <col min="74" max="74" width="9.00390625" style="19" customWidth="1"/>
    <col min="75" max="83" width="9.00390625" style="19" hidden="1" customWidth="1"/>
    <col min="84" max="84" width="10.375" style="19" customWidth="1"/>
    <col min="85" max="92" width="9.00390625" style="19" customWidth="1"/>
    <col min="93" max="93" width="15.625" style="19" customWidth="1"/>
    <col min="94" max="95" width="8.625" style="19" customWidth="1"/>
    <col min="96" max="96" width="10.625" style="19" customWidth="1"/>
    <col min="97" max="97" width="1.625" style="19" customWidth="1"/>
    <col min="98" max="99" width="8.625" style="19" customWidth="1"/>
    <col min="100" max="100" width="10.625" style="19" customWidth="1"/>
    <col min="101" max="101" width="1.625" style="19" customWidth="1"/>
    <col min="102" max="103" width="8.625" style="19" customWidth="1"/>
    <col min="104" max="104" width="10.625" style="19" customWidth="1"/>
    <col min="105" max="105" width="1.625" style="19" customWidth="1"/>
    <col min="106" max="107" width="8.625" style="19" customWidth="1"/>
    <col min="108" max="108" width="10.625" style="19" customWidth="1"/>
    <col min="109" max="109" width="1.625" style="19" customWidth="1"/>
    <col min="110" max="111" width="8.625" style="19" customWidth="1"/>
    <col min="112" max="112" width="10.625" style="19" customWidth="1"/>
    <col min="113" max="113" width="1.625" style="19" customWidth="1"/>
    <col min="114" max="115" width="8.625" style="19" customWidth="1"/>
    <col min="116" max="116" width="10.625" style="19" customWidth="1"/>
    <col min="117" max="117" width="1.625" style="19" customWidth="1"/>
    <col min="118" max="119" width="8.625" style="19" customWidth="1"/>
    <col min="120" max="120" width="10.625" style="19" customWidth="1"/>
    <col min="121" max="16384" width="9.00390625" style="19" customWidth="1"/>
  </cols>
  <sheetData>
    <row r="1" spans="1:84" ht="13.5">
      <c r="A1" s="247" t="s">
        <v>118</v>
      </c>
      <c r="BE1" s="18"/>
      <c r="BF1" s="72"/>
      <c r="BG1" s="242"/>
      <c r="BH1" s="157"/>
      <c r="BI1" s="242"/>
      <c r="BJ1" s="242"/>
      <c r="BK1" s="242"/>
      <c r="BL1" s="242"/>
      <c r="BM1" s="242"/>
      <c r="BN1" s="242"/>
      <c r="BO1" s="242"/>
      <c r="BP1" s="242"/>
      <c r="BQ1" s="242"/>
      <c r="BR1" s="71"/>
      <c r="BS1" s="18"/>
      <c r="BT1" s="16"/>
      <c r="BU1" s="13"/>
      <c r="BV1" s="17"/>
      <c r="BW1" s="13"/>
      <c r="BX1" s="13"/>
      <c r="BY1" s="13"/>
      <c r="BZ1" s="13"/>
      <c r="CA1" s="13"/>
      <c r="CB1" s="13"/>
      <c r="CC1" s="13"/>
      <c r="CD1" s="13"/>
      <c r="CE1" s="13"/>
      <c r="CF1" s="18"/>
    </row>
    <row r="2" spans="1:84" ht="12.75">
      <c r="A2" s="20" t="s">
        <v>83</v>
      </c>
      <c r="B2" s="20"/>
      <c r="BE2" s="18"/>
      <c r="BF2" s="72"/>
      <c r="BG2" s="242"/>
      <c r="BH2" s="157"/>
      <c r="BI2" s="242"/>
      <c r="BJ2" s="242"/>
      <c r="BK2" s="242"/>
      <c r="BL2" s="242"/>
      <c r="BM2" s="242"/>
      <c r="BN2" s="242"/>
      <c r="BO2" s="242"/>
      <c r="BP2" s="242"/>
      <c r="BQ2" s="242"/>
      <c r="BR2" s="71"/>
      <c r="BS2" s="18"/>
      <c r="BT2" s="16"/>
      <c r="BU2" s="13"/>
      <c r="BV2" s="17"/>
      <c r="BW2" s="13"/>
      <c r="BX2" s="13"/>
      <c r="BY2" s="13"/>
      <c r="BZ2" s="13"/>
      <c r="CA2" s="13"/>
      <c r="CB2" s="13"/>
      <c r="CC2" s="13"/>
      <c r="CD2" s="13"/>
      <c r="CE2" s="13"/>
      <c r="CF2" s="18"/>
    </row>
    <row r="3" spans="1:84" ht="12.75">
      <c r="A3" s="14"/>
      <c r="B3" s="14"/>
      <c r="BE3" s="18"/>
      <c r="BF3" s="72"/>
      <c r="BG3" s="242"/>
      <c r="BH3" s="157"/>
      <c r="BI3" s="242"/>
      <c r="BJ3" s="242"/>
      <c r="BK3" s="242"/>
      <c r="BL3" s="242"/>
      <c r="BM3" s="242"/>
      <c r="BN3" s="242"/>
      <c r="BO3" s="242"/>
      <c r="BP3" s="242"/>
      <c r="BQ3" s="242"/>
      <c r="BR3" s="71"/>
      <c r="BS3" s="18"/>
      <c r="BT3" s="16"/>
      <c r="BU3" s="13"/>
      <c r="BV3" s="17"/>
      <c r="BW3" s="13"/>
      <c r="BX3" s="13"/>
      <c r="BY3" s="13"/>
      <c r="BZ3" s="13"/>
      <c r="CA3" s="13"/>
      <c r="CB3" s="13"/>
      <c r="CC3" s="13"/>
      <c r="CD3" s="13"/>
      <c r="CE3" s="13"/>
      <c r="CF3" s="18"/>
    </row>
    <row r="4" spans="1:84" s="39" customFormat="1" ht="12.75" customHeight="1">
      <c r="A4" s="23"/>
      <c r="B4" s="23"/>
      <c r="C4" s="248" t="s">
        <v>14</v>
      </c>
      <c r="D4" s="248"/>
      <c r="E4" s="248"/>
      <c r="F4" s="24"/>
      <c r="G4" s="254" t="s">
        <v>15</v>
      </c>
      <c r="H4" s="254"/>
      <c r="I4" s="254"/>
      <c r="J4" s="24"/>
      <c r="K4" s="248" t="s">
        <v>16</v>
      </c>
      <c r="L4" s="248"/>
      <c r="M4" s="248"/>
      <c r="N4" s="254" t="s">
        <v>17</v>
      </c>
      <c r="O4" s="254"/>
      <c r="P4" s="254"/>
      <c r="Q4" s="24"/>
      <c r="R4" s="248" t="s">
        <v>84</v>
      </c>
      <c r="S4" s="248"/>
      <c r="T4" s="248"/>
      <c r="U4" s="105"/>
      <c r="V4" s="254" t="s">
        <v>0</v>
      </c>
      <c r="W4" s="254"/>
      <c r="X4" s="254"/>
      <c r="Y4" s="24"/>
      <c r="Z4" s="248" t="s">
        <v>92</v>
      </c>
      <c r="AA4" s="248"/>
      <c r="AB4" s="248"/>
      <c r="AC4" s="24"/>
      <c r="AD4" s="251" t="s">
        <v>111</v>
      </c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4"/>
      <c r="AR4" s="252" t="s">
        <v>115</v>
      </c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4"/>
      <c r="BF4" s="251" t="s">
        <v>116</v>
      </c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4"/>
      <c r="BT4" s="250" t="s">
        <v>117</v>
      </c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</row>
    <row r="5" spans="1:84" s="40" customFormat="1" ht="37.5">
      <c r="A5" s="25"/>
      <c r="B5" s="146" t="s">
        <v>93</v>
      </c>
      <c r="C5" s="163" t="s">
        <v>19</v>
      </c>
      <c r="D5" s="108" t="s">
        <v>2</v>
      </c>
      <c r="E5" s="109" t="s">
        <v>3</v>
      </c>
      <c r="F5" s="28"/>
      <c r="G5" s="30" t="s">
        <v>19</v>
      </c>
      <c r="H5" s="27" t="s">
        <v>2</v>
      </c>
      <c r="I5" s="28" t="s">
        <v>3</v>
      </c>
      <c r="J5" s="28"/>
      <c r="K5" s="163" t="s">
        <v>19</v>
      </c>
      <c r="L5" s="108" t="s">
        <v>2</v>
      </c>
      <c r="M5" s="109" t="s">
        <v>3</v>
      </c>
      <c r="N5" s="30" t="s">
        <v>19</v>
      </c>
      <c r="O5" s="27" t="s">
        <v>2</v>
      </c>
      <c r="P5" s="28" t="s">
        <v>3</v>
      </c>
      <c r="Q5" s="28"/>
      <c r="R5" s="163" t="s">
        <v>19</v>
      </c>
      <c r="S5" s="108" t="s">
        <v>2</v>
      </c>
      <c r="T5" s="109" t="s">
        <v>3</v>
      </c>
      <c r="U5" s="106"/>
      <c r="V5" s="30" t="s">
        <v>19</v>
      </c>
      <c r="W5" s="27" t="s">
        <v>2</v>
      </c>
      <c r="X5" s="28" t="s">
        <v>3</v>
      </c>
      <c r="Y5" s="28"/>
      <c r="Z5" s="163" t="s">
        <v>19</v>
      </c>
      <c r="AA5" s="108" t="s">
        <v>2</v>
      </c>
      <c r="AB5" s="109" t="s">
        <v>3</v>
      </c>
      <c r="AC5" s="28"/>
      <c r="AD5" s="30" t="s">
        <v>19</v>
      </c>
      <c r="AE5" s="175" t="s">
        <v>95</v>
      </c>
      <c r="AF5" s="156" t="s">
        <v>2</v>
      </c>
      <c r="AG5" s="175" t="s">
        <v>96</v>
      </c>
      <c r="AH5" s="175" t="s">
        <v>97</v>
      </c>
      <c r="AI5" s="175" t="s">
        <v>98</v>
      </c>
      <c r="AJ5" s="175" t="s">
        <v>99</v>
      </c>
      <c r="AK5" s="175" t="s">
        <v>100</v>
      </c>
      <c r="AL5" s="175" t="s">
        <v>101</v>
      </c>
      <c r="AM5" s="175" t="s">
        <v>102</v>
      </c>
      <c r="AN5" s="175" t="s">
        <v>103</v>
      </c>
      <c r="AO5" s="175" t="s">
        <v>104</v>
      </c>
      <c r="AP5" s="106" t="s">
        <v>3</v>
      </c>
      <c r="AQ5" s="28"/>
      <c r="AR5" s="163" t="s">
        <v>19</v>
      </c>
      <c r="AS5" s="117" t="s">
        <v>95</v>
      </c>
      <c r="AT5" s="108" t="s">
        <v>2</v>
      </c>
      <c r="AU5" s="117" t="s">
        <v>96</v>
      </c>
      <c r="AV5" s="117" t="s">
        <v>97</v>
      </c>
      <c r="AW5" s="117" t="s">
        <v>98</v>
      </c>
      <c r="AX5" s="117" t="s">
        <v>99</v>
      </c>
      <c r="AY5" s="117" t="s">
        <v>100</v>
      </c>
      <c r="AZ5" s="117" t="s">
        <v>101</v>
      </c>
      <c r="BA5" s="117" t="s">
        <v>102</v>
      </c>
      <c r="BB5" s="117" t="s">
        <v>103</v>
      </c>
      <c r="BC5" s="117" t="s">
        <v>104</v>
      </c>
      <c r="BD5" s="109" t="s">
        <v>3</v>
      </c>
      <c r="BE5" s="28"/>
      <c r="BF5" s="30" t="s">
        <v>19</v>
      </c>
      <c r="BG5" s="175" t="s">
        <v>95</v>
      </c>
      <c r="BH5" s="156" t="s">
        <v>2</v>
      </c>
      <c r="BI5" s="175" t="s">
        <v>96</v>
      </c>
      <c r="BJ5" s="175" t="s">
        <v>97</v>
      </c>
      <c r="BK5" s="175" t="s">
        <v>98</v>
      </c>
      <c r="BL5" s="175" t="s">
        <v>99</v>
      </c>
      <c r="BM5" s="175" t="s">
        <v>100</v>
      </c>
      <c r="BN5" s="175" t="s">
        <v>101</v>
      </c>
      <c r="BO5" s="175" t="s">
        <v>102</v>
      </c>
      <c r="BP5" s="175" t="s">
        <v>103</v>
      </c>
      <c r="BQ5" s="175" t="s">
        <v>104</v>
      </c>
      <c r="BR5" s="106" t="s">
        <v>3</v>
      </c>
      <c r="BS5" s="28"/>
      <c r="BT5" s="86" t="s">
        <v>19</v>
      </c>
      <c r="BU5" s="136" t="s">
        <v>95</v>
      </c>
      <c r="BV5" s="87" t="s">
        <v>2</v>
      </c>
      <c r="BW5" s="136" t="s">
        <v>96</v>
      </c>
      <c r="BX5" s="136" t="s">
        <v>97</v>
      </c>
      <c r="BY5" s="136" t="s">
        <v>98</v>
      </c>
      <c r="BZ5" s="136" t="s">
        <v>99</v>
      </c>
      <c r="CA5" s="136" t="s">
        <v>100</v>
      </c>
      <c r="CB5" s="136" t="s">
        <v>101</v>
      </c>
      <c r="CC5" s="136" t="s">
        <v>102</v>
      </c>
      <c r="CD5" s="136" t="s">
        <v>103</v>
      </c>
      <c r="CE5" s="136" t="s">
        <v>104</v>
      </c>
      <c r="CF5" s="88" t="s">
        <v>3</v>
      </c>
    </row>
    <row r="6" spans="1:84" ht="12.75">
      <c r="A6" s="14"/>
      <c r="B6" s="14"/>
      <c r="C6" s="110"/>
      <c r="D6" s="111"/>
      <c r="E6" s="112"/>
      <c r="K6" s="110"/>
      <c r="L6" s="111"/>
      <c r="M6" s="112"/>
      <c r="R6" s="110"/>
      <c r="S6" s="111"/>
      <c r="T6" s="112"/>
      <c r="Z6" s="110"/>
      <c r="AA6" s="111"/>
      <c r="AB6" s="112"/>
      <c r="AD6" s="72"/>
      <c r="AE6" s="177"/>
      <c r="AF6" s="157"/>
      <c r="AG6" s="177"/>
      <c r="AH6" s="177"/>
      <c r="AI6" s="177"/>
      <c r="AJ6" s="177"/>
      <c r="AK6" s="177"/>
      <c r="AL6" s="177"/>
      <c r="AM6" s="177"/>
      <c r="AN6" s="177"/>
      <c r="AO6" s="177"/>
      <c r="AP6" s="71"/>
      <c r="AR6" s="110"/>
      <c r="AS6" s="164"/>
      <c r="AT6" s="111"/>
      <c r="AU6" s="164"/>
      <c r="AV6" s="164"/>
      <c r="AW6" s="164"/>
      <c r="AX6" s="164"/>
      <c r="AY6" s="164"/>
      <c r="AZ6" s="164"/>
      <c r="BA6" s="164"/>
      <c r="BB6" s="164"/>
      <c r="BC6" s="164"/>
      <c r="BD6" s="112"/>
      <c r="BE6" s="18"/>
      <c r="BF6" s="72"/>
      <c r="BG6" s="177"/>
      <c r="BH6" s="157"/>
      <c r="BI6" s="177"/>
      <c r="BJ6" s="177"/>
      <c r="BK6" s="177"/>
      <c r="BL6" s="177"/>
      <c r="BM6" s="177"/>
      <c r="BN6" s="177"/>
      <c r="BO6" s="177"/>
      <c r="BP6" s="177"/>
      <c r="BQ6" s="177"/>
      <c r="BR6" s="71"/>
      <c r="BS6" s="18"/>
      <c r="BT6" s="89"/>
      <c r="BU6" s="137"/>
      <c r="BV6" s="90"/>
      <c r="BW6" s="137"/>
      <c r="BX6" s="137"/>
      <c r="BY6" s="137"/>
      <c r="BZ6" s="137"/>
      <c r="CA6" s="137"/>
      <c r="CB6" s="137"/>
      <c r="CC6" s="137"/>
      <c r="CD6" s="137"/>
      <c r="CE6" s="137"/>
      <c r="CF6" s="91"/>
    </row>
    <row r="7" spans="1:84" ht="13.5">
      <c r="A7" s="33" t="s">
        <v>22</v>
      </c>
      <c r="B7" s="33"/>
      <c r="C7" s="110"/>
      <c r="D7" s="113"/>
      <c r="E7" s="112"/>
      <c r="H7" s="31"/>
      <c r="K7" s="110"/>
      <c r="L7" s="113"/>
      <c r="M7" s="112"/>
      <c r="O7" s="31"/>
      <c r="R7" s="110"/>
      <c r="S7" s="113"/>
      <c r="T7" s="112"/>
      <c r="W7" s="31"/>
      <c r="Z7" s="110"/>
      <c r="AA7" s="113"/>
      <c r="AB7" s="112"/>
      <c r="AD7" s="72"/>
      <c r="AE7" s="179"/>
      <c r="AF7" s="73"/>
      <c r="AG7" s="180"/>
      <c r="AH7" s="139">
        <v>0</v>
      </c>
      <c r="AI7" s="139">
        <v>0</v>
      </c>
      <c r="AJ7" s="142" t="e">
        <v>#DIV/0!</v>
      </c>
      <c r="AK7" s="142" t="e">
        <v>#DIV/0!</v>
      </c>
      <c r="AL7" s="142" t="e">
        <v>#DIV/0!</v>
      </c>
      <c r="AM7" s="142" t="e">
        <v>#DIV/0!</v>
      </c>
      <c r="AN7" s="142" t="e">
        <v>#DIV/0!</v>
      </c>
      <c r="AO7" s="179" t="e">
        <v>#DIV/0!</v>
      </c>
      <c r="AP7" s="71"/>
      <c r="AR7" s="110"/>
      <c r="AS7" s="166"/>
      <c r="AT7" s="113"/>
      <c r="AU7" s="167"/>
      <c r="AV7" s="168">
        <v>0</v>
      </c>
      <c r="AW7" s="168">
        <v>0</v>
      </c>
      <c r="AX7" s="169" t="e">
        <v>#DIV/0!</v>
      </c>
      <c r="AY7" s="169" t="e">
        <v>#DIV/0!</v>
      </c>
      <c r="AZ7" s="169" t="e">
        <v>#DIV/0!</v>
      </c>
      <c r="BA7" s="169" t="e">
        <v>#DIV/0!</v>
      </c>
      <c r="BB7" s="169" t="e">
        <v>#DIV/0!</v>
      </c>
      <c r="BC7" s="166" t="e">
        <v>#DIV/0!</v>
      </c>
      <c r="BD7" s="112"/>
      <c r="BE7" s="18"/>
      <c r="BF7" s="72"/>
      <c r="BG7" s="179"/>
      <c r="BH7" s="73"/>
      <c r="BI7" s="180"/>
      <c r="BJ7" s="139">
        <v>0</v>
      </c>
      <c r="BK7" s="139">
        <v>0</v>
      </c>
      <c r="BL7" s="142" t="e">
        <v>#DIV/0!</v>
      </c>
      <c r="BM7" s="142" t="e">
        <v>#DIV/0!</v>
      </c>
      <c r="BN7" s="142" t="e">
        <v>#DIV/0!</v>
      </c>
      <c r="BO7" s="142" t="e">
        <v>#DIV/0!</v>
      </c>
      <c r="BP7" s="142" t="e">
        <v>#DIV/0!</v>
      </c>
      <c r="BQ7" s="179" t="e">
        <v>#DIV/0!</v>
      </c>
      <c r="BR7" s="71"/>
      <c r="BS7" s="18"/>
      <c r="BT7" s="89"/>
      <c r="BU7" s="138"/>
      <c r="BV7" s="92"/>
      <c r="BW7" s="143"/>
      <c r="BX7" s="139">
        <f>BT7/100</f>
        <v>0</v>
      </c>
      <c r="BY7" s="140">
        <f>SQRT((1-BX7)*(BX7))</f>
        <v>0</v>
      </c>
      <c r="BZ7" s="141" t="e">
        <f>BY7/SQRT(CF7)</f>
        <v>#DIV/0!</v>
      </c>
      <c r="CA7" s="141" t="e">
        <f>BW7*BZ7</f>
        <v>#DIV/0!</v>
      </c>
      <c r="CB7" s="141" t="e">
        <f>CA7*NORMSINV(0.975)</f>
        <v>#DIV/0!</v>
      </c>
      <c r="CC7" s="142" t="e">
        <f>BX7+CB7</f>
        <v>#DIV/0!</v>
      </c>
      <c r="CD7" s="142" t="e">
        <f>BX7-CB7</f>
        <v>#DIV/0!</v>
      </c>
      <c r="CE7" s="138" t="e">
        <f>(CC7-CD7)/2</f>
        <v>#DIV/0!</v>
      </c>
      <c r="CF7" s="91"/>
    </row>
    <row r="8" spans="1:84" ht="13.5">
      <c r="A8" s="14" t="s">
        <v>23</v>
      </c>
      <c r="B8" s="14" t="s">
        <v>106</v>
      </c>
      <c r="C8" s="205">
        <v>4.06015037593985</v>
      </c>
      <c r="D8" s="113">
        <v>0.8871346371304849</v>
      </c>
      <c r="E8" s="112">
        <v>2859</v>
      </c>
      <c r="G8" s="56">
        <v>3.18489289740699</v>
      </c>
      <c r="H8" s="31">
        <v>0.9291589544489323</v>
      </c>
      <c r="I8" s="18">
        <v>2401</v>
      </c>
      <c r="K8" s="201">
        <v>4.19857406918405</v>
      </c>
      <c r="L8" s="113">
        <v>0.9550480847445364</v>
      </c>
      <c r="M8" s="112">
        <v>2491</v>
      </c>
      <c r="N8" s="81">
        <v>2.1425244527247322</v>
      </c>
      <c r="O8" s="31">
        <v>0.9196367883894763</v>
      </c>
      <c r="P8" s="18">
        <v>1275</v>
      </c>
      <c r="R8" s="200">
        <v>1.6519823788546255</v>
      </c>
      <c r="S8" s="113">
        <v>1.781208839757788</v>
      </c>
      <c r="T8" s="112">
        <v>574</v>
      </c>
      <c r="V8" s="81">
        <v>1.9953691081417073</v>
      </c>
      <c r="W8" s="31">
        <v>1.0357591260121184</v>
      </c>
      <c r="X8" s="18">
        <v>1331</v>
      </c>
      <c r="Z8" s="200">
        <v>1.2750851113760493</v>
      </c>
      <c r="AA8" s="113">
        <v>1.0715608101195382</v>
      </c>
      <c r="AB8" s="112">
        <v>851</v>
      </c>
      <c r="AD8" s="178">
        <v>1.677741447919781</v>
      </c>
      <c r="AE8" s="179" t="s">
        <v>113</v>
      </c>
      <c r="AF8" s="73">
        <v>1.4570779359465194</v>
      </c>
      <c r="AG8" s="189">
        <v>1.6040830912881892</v>
      </c>
      <c r="AH8" s="139">
        <v>0.01677741447919781</v>
      </c>
      <c r="AI8" s="139">
        <v>0.12843649342220076</v>
      </c>
      <c r="AJ8" s="142">
        <v>0.00463455275319245</v>
      </c>
      <c r="AK8" s="142">
        <v>0.007434207707079134</v>
      </c>
      <c r="AL8" s="142">
        <v>0.014570779359465194</v>
      </c>
      <c r="AM8" s="142">
        <v>0.031348193838663004</v>
      </c>
      <c r="AN8" s="142">
        <v>0.0022066351197326164</v>
      </c>
      <c r="AO8" s="179">
        <v>0.014570779359465193</v>
      </c>
      <c r="AP8" s="71">
        <v>768</v>
      </c>
      <c r="AR8" s="165">
        <v>1.9177349403746782</v>
      </c>
      <c r="AS8" s="166" t="s">
        <v>113</v>
      </c>
      <c r="AT8" s="113">
        <v>1.5169562151122897</v>
      </c>
      <c r="AU8" s="167">
        <v>1.558826175529755</v>
      </c>
      <c r="AV8" s="168">
        <v>0.019177349403746782</v>
      </c>
      <c r="AW8" s="168">
        <v>0.13714801738848942</v>
      </c>
      <c r="AX8" s="169">
        <v>0.004965091596904654</v>
      </c>
      <c r="AY8" s="169">
        <v>0.007739714745157805</v>
      </c>
      <c r="AZ8" s="169">
        <v>0.015169562151122898</v>
      </c>
      <c r="BA8" s="169">
        <v>0.03434691155486968</v>
      </c>
      <c r="BB8" s="169">
        <v>0.004007787252623884</v>
      </c>
      <c r="BC8" s="166">
        <v>0.015169562151122896</v>
      </c>
      <c r="BD8" s="112">
        <v>763</v>
      </c>
      <c r="BE8" s="18"/>
      <c r="BF8" s="178">
        <v>1.4903585531471029</v>
      </c>
      <c r="BG8" s="179" t="s">
        <v>113</v>
      </c>
      <c r="BH8" s="73">
        <v>1.576074290721357</v>
      </c>
      <c r="BI8" s="180">
        <v>1.7178341960871406</v>
      </c>
      <c r="BJ8" s="139">
        <v>0.014903585531471029</v>
      </c>
      <c r="BK8" s="139">
        <v>0.12116711051179341</v>
      </c>
      <c r="BL8" s="142">
        <v>0.004681093868492443</v>
      </c>
      <c r="BM8" s="142">
        <v>0.008041343122390158</v>
      </c>
      <c r="BN8" s="142">
        <v>0.01576074290721357</v>
      </c>
      <c r="BO8" s="142">
        <v>0.0306643284386846</v>
      </c>
      <c r="BP8" s="142">
        <v>-0.0008571573757425403</v>
      </c>
      <c r="BQ8" s="179">
        <v>0.01576074290721357</v>
      </c>
      <c r="BR8" s="71">
        <v>670</v>
      </c>
      <c r="BS8" s="18"/>
      <c r="BT8" s="148">
        <v>1.1171185599617683</v>
      </c>
      <c r="BU8" s="138" t="s">
        <v>113</v>
      </c>
      <c r="BV8" s="92">
        <v>1.3083008320632392</v>
      </c>
      <c r="BW8" s="143">
        <v>1.6815444241967905</v>
      </c>
      <c r="BX8" s="139">
        <v>0.011171185599617684</v>
      </c>
      <c r="BY8" s="140">
        <v>0.10510180879469476</v>
      </c>
      <c r="BZ8" s="141">
        <v>0.003969640531758367</v>
      </c>
      <c r="CA8" s="141">
        <v>0.0066751269022438655</v>
      </c>
      <c r="CB8" s="141">
        <v>0.013083008320632392</v>
      </c>
      <c r="CC8" s="142">
        <v>0.024254193920250078</v>
      </c>
      <c r="CD8" s="142">
        <v>-0.0019118227210147085</v>
      </c>
      <c r="CE8" s="138">
        <v>0.013083008320632392</v>
      </c>
      <c r="CF8" s="91">
        <v>701</v>
      </c>
    </row>
    <row r="9" spans="1:84" ht="13.5">
      <c r="A9" s="14" t="s">
        <v>24</v>
      </c>
      <c r="B9" s="14" t="s">
        <v>106</v>
      </c>
      <c r="C9" s="205">
        <v>5.3318494536624845</v>
      </c>
      <c r="D9" s="113">
        <v>0.5353053514364143</v>
      </c>
      <c r="E9" s="112">
        <v>10167</v>
      </c>
      <c r="G9" s="81">
        <v>4.518249031803779</v>
      </c>
      <c r="H9" s="31">
        <v>0.5815949745084334</v>
      </c>
      <c r="I9" s="18">
        <v>8574</v>
      </c>
      <c r="K9" s="200">
        <v>4.340586145648313</v>
      </c>
      <c r="L9" s="113">
        <v>0.5116909361205533</v>
      </c>
      <c r="M9" s="112">
        <v>8958</v>
      </c>
      <c r="N9" s="81">
        <v>3.2123735871505055</v>
      </c>
      <c r="O9" s="31">
        <v>0.6108907096629106</v>
      </c>
      <c r="P9" s="18">
        <v>4990</v>
      </c>
      <c r="R9" s="200">
        <v>2.7817745803357314</v>
      </c>
      <c r="S9" s="113">
        <v>1.0345844852157622</v>
      </c>
      <c r="T9" s="112">
        <v>2017</v>
      </c>
      <c r="V9" s="81">
        <v>2.8113397410946206</v>
      </c>
      <c r="W9" s="31">
        <v>0.5801945326100113</v>
      </c>
      <c r="X9" s="18">
        <v>4523</v>
      </c>
      <c r="Z9" s="200">
        <v>3.101527280900142</v>
      </c>
      <c r="AA9" s="113">
        <v>0.7657878737852415</v>
      </c>
      <c r="AB9" s="112">
        <v>2927</v>
      </c>
      <c r="AD9" s="178">
        <v>2.7767918187933973</v>
      </c>
      <c r="AE9" s="179" t="s">
        <v>113</v>
      </c>
      <c r="AF9" s="73">
        <v>0.7713178666528308</v>
      </c>
      <c r="AG9" s="189">
        <v>1.2958061210152687</v>
      </c>
      <c r="AH9" s="139">
        <v>0.027767918187933973</v>
      </c>
      <c r="AI9" s="139">
        <v>0.16430721501943296</v>
      </c>
      <c r="AJ9" s="142">
        <v>0.003037003366092704</v>
      </c>
      <c r="AK9" s="142">
        <v>0.0039353675513269</v>
      </c>
      <c r="AL9" s="142">
        <v>0.007713178666528306</v>
      </c>
      <c r="AM9" s="142">
        <v>0.03548109685446228</v>
      </c>
      <c r="AN9" s="142">
        <v>0.020054739521405667</v>
      </c>
      <c r="AO9" s="179">
        <v>0.007713178666528308</v>
      </c>
      <c r="AP9" s="71">
        <v>2927</v>
      </c>
      <c r="AR9" s="165">
        <v>2.2353511847093364</v>
      </c>
      <c r="AS9" s="166" t="s">
        <v>113</v>
      </c>
      <c r="AT9" s="113">
        <v>0.6510074999253614</v>
      </c>
      <c r="AU9" s="167">
        <v>1.2324950710339795</v>
      </c>
      <c r="AV9" s="168">
        <v>0.022353511847093364</v>
      </c>
      <c r="AW9" s="168">
        <v>0.14783041755739995</v>
      </c>
      <c r="AX9" s="169">
        <v>0.002694962396418685</v>
      </c>
      <c r="AY9" s="169">
        <v>0.003321527870207951</v>
      </c>
      <c r="AZ9" s="169">
        <v>0.006510074999253614</v>
      </c>
      <c r="BA9" s="169">
        <v>0.02886358684634698</v>
      </c>
      <c r="BB9" s="169">
        <v>0.01584343684783975</v>
      </c>
      <c r="BC9" s="166">
        <v>0.006510074999253615</v>
      </c>
      <c r="BD9" s="112">
        <v>3009</v>
      </c>
      <c r="BE9" s="18"/>
      <c r="BF9" s="178">
        <v>2.161704291890072</v>
      </c>
      <c r="BG9" s="179" t="s">
        <v>113</v>
      </c>
      <c r="BH9" s="73">
        <v>0.8087808857681955</v>
      </c>
      <c r="BI9" s="180">
        <v>1.4628766041490706</v>
      </c>
      <c r="BJ9" s="139">
        <v>0.02161704291890072</v>
      </c>
      <c r="BK9" s="139">
        <v>0.14542952373690538</v>
      </c>
      <c r="BL9" s="142">
        <v>0.002820818177363678</v>
      </c>
      <c r="BM9" s="142">
        <v>0.004126508916223748</v>
      </c>
      <c r="BN9" s="142">
        <v>0.008087808857681955</v>
      </c>
      <c r="BO9" s="142">
        <v>0.029704851776582674</v>
      </c>
      <c r="BP9" s="142">
        <v>0.013529234061218764</v>
      </c>
      <c r="BQ9" s="179">
        <v>0.008087808857681955</v>
      </c>
      <c r="BR9" s="71">
        <v>2658</v>
      </c>
      <c r="BS9" s="18"/>
      <c r="BT9" s="148">
        <v>2.531658116570593</v>
      </c>
      <c r="BU9" s="138" t="s">
        <v>113</v>
      </c>
      <c r="BV9" s="92">
        <v>0.8352000162247482</v>
      </c>
      <c r="BW9" s="143">
        <v>1.4354467997135503</v>
      </c>
      <c r="BX9" s="139">
        <v>0.02531658116570593</v>
      </c>
      <c r="BY9" s="140">
        <v>0.15708485567929886</v>
      </c>
      <c r="BZ9" s="141">
        <v>0.0029686247347278354</v>
      </c>
      <c r="CA9" s="141">
        <v>0.004261302875015558</v>
      </c>
      <c r="CB9" s="141">
        <v>0.00835200016224748</v>
      </c>
      <c r="CC9" s="142">
        <v>0.03366858132795341</v>
      </c>
      <c r="CD9" s="142">
        <v>0.016964581003458448</v>
      </c>
      <c r="CE9" s="138">
        <v>0.008352000162247481</v>
      </c>
      <c r="CF9" s="91">
        <v>2800</v>
      </c>
    </row>
    <row r="10" spans="1:84" ht="13.5">
      <c r="A10" s="14" t="s">
        <v>25</v>
      </c>
      <c r="B10" s="14" t="s">
        <v>106</v>
      </c>
      <c r="C10" s="205">
        <v>7.314011866727521</v>
      </c>
      <c r="D10" s="113">
        <v>0.6758808472588753</v>
      </c>
      <c r="E10" s="112">
        <v>8558</v>
      </c>
      <c r="G10" s="81">
        <v>6.242333378765163</v>
      </c>
      <c r="H10" s="31">
        <v>0.7240019067649506</v>
      </c>
      <c r="I10" s="18">
        <v>7506</v>
      </c>
      <c r="K10" s="200">
        <v>5.8178106659862205</v>
      </c>
      <c r="L10" s="113">
        <v>0.6216561598161956</v>
      </c>
      <c r="M10" s="112">
        <v>8009</v>
      </c>
      <c r="N10" s="81">
        <v>5.278658812868147</v>
      </c>
      <c r="O10" s="31">
        <v>0.7733309988784178</v>
      </c>
      <c r="P10" s="18">
        <v>4537</v>
      </c>
      <c r="R10" s="200">
        <v>5.629314922995221</v>
      </c>
      <c r="S10" s="113">
        <v>1.4457439523764193</v>
      </c>
      <c r="T10" s="112">
        <v>1987</v>
      </c>
      <c r="V10" s="81">
        <v>5.266424749531152</v>
      </c>
      <c r="W10" s="31">
        <v>0.7242672921638724</v>
      </c>
      <c r="X10" s="18">
        <v>4631</v>
      </c>
      <c r="Z10" s="200">
        <v>4.435435178484135</v>
      </c>
      <c r="AA10" s="113">
        <v>0.8403697471739635</v>
      </c>
      <c r="AB10" s="112">
        <v>3009</v>
      </c>
      <c r="AD10" s="178">
        <v>4.714947468603847</v>
      </c>
      <c r="AE10" s="179" t="s">
        <v>113</v>
      </c>
      <c r="AF10" s="73">
        <v>0.8861268227203755</v>
      </c>
      <c r="AG10" s="189">
        <v>1.2208685888616753</v>
      </c>
      <c r="AH10" s="139">
        <v>0.047149474686038466</v>
      </c>
      <c r="AI10" s="139">
        <v>0.2119584905656508</v>
      </c>
      <c r="AJ10" s="142">
        <v>0.003703214527907292</v>
      </c>
      <c r="AK10" s="142">
        <v>0.00452113829493823</v>
      </c>
      <c r="AL10" s="142">
        <v>0.008861268227203758</v>
      </c>
      <c r="AM10" s="142">
        <v>0.05601074291324222</v>
      </c>
      <c r="AN10" s="142">
        <v>0.03828820645883471</v>
      </c>
      <c r="AO10" s="179">
        <v>0.008861268227203754</v>
      </c>
      <c r="AP10" s="71">
        <v>3276</v>
      </c>
      <c r="AR10" s="165">
        <v>3.6344512191511713</v>
      </c>
      <c r="AS10" s="166" t="s">
        <v>113</v>
      </c>
      <c r="AT10" s="113">
        <v>0.7030858509005413</v>
      </c>
      <c r="AU10" s="167">
        <v>1.1289692041502597</v>
      </c>
      <c r="AV10" s="168">
        <v>0.03634451219151171</v>
      </c>
      <c r="AW10" s="168">
        <v>0.1871459019724257</v>
      </c>
      <c r="AX10" s="169">
        <v>0.0031774459496685514</v>
      </c>
      <c r="AY10" s="169">
        <v>0.0035872386250277704</v>
      </c>
      <c r="AZ10" s="169">
        <v>0.0070308585090054125</v>
      </c>
      <c r="BA10" s="169">
        <v>0.04337537070051713</v>
      </c>
      <c r="BB10" s="169">
        <v>0.0293136536825063</v>
      </c>
      <c r="BC10" s="166">
        <v>0.007030858509005413</v>
      </c>
      <c r="BD10" s="112">
        <v>3469</v>
      </c>
      <c r="BE10" s="18"/>
      <c r="BF10" s="178">
        <v>3.4304350780641193</v>
      </c>
      <c r="BG10" s="179" t="s">
        <v>113</v>
      </c>
      <c r="BH10" s="73">
        <v>0.7700945597393802</v>
      </c>
      <c r="BI10" s="180">
        <v>1.2485308727072606</v>
      </c>
      <c r="BJ10" s="139">
        <v>0.034304350780641195</v>
      </c>
      <c r="BK10" s="139">
        <v>0.18200978627029898</v>
      </c>
      <c r="BL10" s="142">
        <v>0.003146999534192727</v>
      </c>
      <c r="BM10" s="142">
        <v>0.003929126074834988</v>
      </c>
      <c r="BN10" s="142">
        <v>0.0077009455973938035</v>
      </c>
      <c r="BO10" s="142">
        <v>0.042005296378035</v>
      </c>
      <c r="BP10" s="142">
        <v>0.026603405183247393</v>
      </c>
      <c r="BQ10" s="179">
        <v>0.007700945597393802</v>
      </c>
      <c r="BR10" s="71">
        <v>3345</v>
      </c>
      <c r="BS10" s="18"/>
      <c r="BT10" s="148">
        <v>3.922242082301509</v>
      </c>
      <c r="BU10" s="138" t="s">
        <v>113</v>
      </c>
      <c r="BV10" s="92">
        <v>0.818430388529344</v>
      </c>
      <c r="BW10" s="143">
        <v>1.2511403396375058</v>
      </c>
      <c r="BX10" s="139">
        <v>0.03922242082301509</v>
      </c>
      <c r="BY10" s="140">
        <v>0.19412372994509816</v>
      </c>
      <c r="BZ10" s="141">
        <v>0.0033375488308907742</v>
      </c>
      <c r="CA10" s="141">
        <v>0.004175741977837444</v>
      </c>
      <c r="CB10" s="141">
        <v>0.008184303885293441</v>
      </c>
      <c r="CC10" s="142">
        <v>0.04740672470830853</v>
      </c>
      <c r="CD10" s="142">
        <v>0.031038116937721648</v>
      </c>
      <c r="CE10" s="138">
        <v>0.00818430388529344</v>
      </c>
      <c r="CF10" s="91">
        <v>3383</v>
      </c>
    </row>
    <row r="11" spans="1:84" ht="13.5">
      <c r="A11" s="14" t="s">
        <v>26</v>
      </c>
      <c r="B11" s="14" t="s">
        <v>106</v>
      </c>
      <c r="C11" s="205">
        <v>7.752732240437159</v>
      </c>
      <c r="D11" s="113">
        <v>1.0772649571292776</v>
      </c>
      <c r="E11" s="112">
        <v>3558</v>
      </c>
      <c r="G11" s="56">
        <v>7.134121483897268</v>
      </c>
      <c r="H11" s="31">
        <v>1.2117952511208516</v>
      </c>
      <c r="I11" s="18">
        <v>3033</v>
      </c>
      <c r="K11" s="201">
        <v>7.2413793103448265</v>
      </c>
      <c r="L11" s="113">
        <v>1.0570101415752413</v>
      </c>
      <c r="M11" s="112">
        <v>3396</v>
      </c>
      <c r="N11" s="56">
        <v>6.83526999316473</v>
      </c>
      <c r="O11" s="31">
        <v>1.3117172145948706</v>
      </c>
      <c r="P11" s="18">
        <v>1935</v>
      </c>
      <c r="R11" s="201">
        <v>6.656101426307448</v>
      </c>
      <c r="S11" s="113">
        <v>2.1071899140164536</v>
      </c>
      <c r="T11" s="112">
        <v>792</v>
      </c>
      <c r="V11" s="56">
        <v>7.987996299597418</v>
      </c>
      <c r="W11" s="31">
        <v>1.1159568611659108</v>
      </c>
      <c r="X11" s="18">
        <v>1968</v>
      </c>
      <c r="Z11" s="200">
        <v>6.0720641163989955</v>
      </c>
      <c r="AA11" s="113">
        <v>1.26489781897327</v>
      </c>
      <c r="AB11" s="112">
        <v>1274</v>
      </c>
      <c r="AD11" s="178">
        <v>6.568996573236095</v>
      </c>
      <c r="AE11" s="179" t="s">
        <v>112</v>
      </c>
      <c r="AF11" s="73">
        <v>1.168045696082716</v>
      </c>
      <c r="AG11" s="189">
        <v>0.9595150877039345</v>
      </c>
      <c r="AH11" s="139">
        <v>0.06568996573236095</v>
      </c>
      <c r="AI11" s="139">
        <v>0.24773936734891813</v>
      </c>
      <c r="AJ11" s="142">
        <v>0.006210977191306158</v>
      </c>
      <c r="AK11" s="142">
        <v>0.0059595263244432645</v>
      </c>
      <c r="AL11" s="142">
        <v>0.011680456960827161</v>
      </c>
      <c r="AM11" s="142">
        <v>0.07737042269318811</v>
      </c>
      <c r="AN11" s="142">
        <v>0.05400950877153379</v>
      </c>
      <c r="AO11" s="179">
        <v>0.01168045696082716</v>
      </c>
      <c r="AP11" s="71">
        <v>1591</v>
      </c>
      <c r="AR11" s="165">
        <v>6.422985113815856</v>
      </c>
      <c r="AS11" s="166" t="s">
        <v>112</v>
      </c>
      <c r="AT11" s="113">
        <v>1.0231526331258372</v>
      </c>
      <c r="AU11" s="167">
        <v>0.8846259595062513</v>
      </c>
      <c r="AV11" s="168">
        <v>0.06422985113815856</v>
      </c>
      <c r="AW11" s="168">
        <v>0.2451619410938993</v>
      </c>
      <c r="AX11" s="169">
        <v>0.005901095669858721</v>
      </c>
      <c r="AY11" s="169">
        <v>0.005220262419086956</v>
      </c>
      <c r="AZ11" s="169">
        <v>0.01023152633125837</v>
      </c>
      <c r="BA11" s="169">
        <v>0.07446137746941693</v>
      </c>
      <c r="BB11" s="169">
        <v>0.053998324806900186</v>
      </c>
      <c r="BC11" s="166">
        <v>0.010231526331258373</v>
      </c>
      <c r="BD11" s="112">
        <v>1726</v>
      </c>
      <c r="BE11" s="18"/>
      <c r="BF11" s="178">
        <v>5.289220268589546</v>
      </c>
      <c r="BG11" s="179" t="s">
        <v>113</v>
      </c>
      <c r="BH11" s="73">
        <v>1.0715940704771831</v>
      </c>
      <c r="BI11" s="180">
        <v>1.024226748023415</v>
      </c>
      <c r="BJ11" s="139">
        <v>0.052892202685895465</v>
      </c>
      <c r="BK11" s="139">
        <v>0.22381826909555355</v>
      </c>
      <c r="BL11" s="142">
        <v>0.005338092528566005</v>
      </c>
      <c r="BM11" s="142">
        <v>0.0054674171511812485</v>
      </c>
      <c r="BN11" s="142">
        <v>0.010715940704771828</v>
      </c>
      <c r="BO11" s="142">
        <v>0.0636081433906673</v>
      </c>
      <c r="BP11" s="142">
        <v>0.04217626198112363</v>
      </c>
      <c r="BQ11" s="179">
        <v>0.010715940704771831</v>
      </c>
      <c r="BR11" s="71">
        <v>1758</v>
      </c>
      <c r="BS11" s="18"/>
      <c r="BT11" s="148">
        <v>6.403760602808514</v>
      </c>
      <c r="BU11" s="138" t="s">
        <v>112</v>
      </c>
      <c r="BV11" s="92">
        <v>1.0780124909848894</v>
      </c>
      <c r="BW11" s="143">
        <v>0.9730728947356242</v>
      </c>
      <c r="BX11" s="139">
        <v>0.06403760602808514</v>
      </c>
      <c r="BY11" s="140">
        <v>0.24481991553441254</v>
      </c>
      <c r="BZ11" s="141">
        <v>0.005652366668612147</v>
      </c>
      <c r="CA11" s="141">
        <v>0.005500164796333579</v>
      </c>
      <c r="CB11" s="141">
        <v>0.010780124909848894</v>
      </c>
      <c r="CC11" s="142">
        <v>0.07481773093793403</v>
      </c>
      <c r="CD11" s="142">
        <v>0.05325748111823625</v>
      </c>
      <c r="CE11" s="138">
        <v>0.010780124909848893</v>
      </c>
      <c r="CF11" s="91">
        <v>1876</v>
      </c>
    </row>
    <row r="12" spans="1:84" ht="13.5">
      <c r="A12" s="14" t="s">
        <v>27</v>
      </c>
      <c r="B12" s="14" t="s">
        <v>106</v>
      </c>
      <c r="C12" s="205">
        <v>4.1633306645316255</v>
      </c>
      <c r="D12" s="113">
        <v>0.8816190064194567</v>
      </c>
      <c r="E12" s="112">
        <v>2964</v>
      </c>
      <c r="G12" s="56">
        <v>3.6055603822762814</v>
      </c>
      <c r="H12" s="31">
        <v>0.9393349964626798</v>
      </c>
      <c r="I12" s="18">
        <v>2648</v>
      </c>
      <c r="K12" s="201">
        <v>3.0093533956893044</v>
      </c>
      <c r="L12" s="113">
        <v>0.7611307718837459</v>
      </c>
      <c r="M12" s="112">
        <v>2846</v>
      </c>
      <c r="N12" s="81">
        <v>2.888086642599278</v>
      </c>
      <c r="O12" s="31">
        <v>0.9182483504810719</v>
      </c>
      <c r="P12" s="18">
        <v>1712</v>
      </c>
      <c r="R12" s="200">
        <v>1.7064846416382253</v>
      </c>
      <c r="S12" s="113">
        <v>1.223553784527995</v>
      </c>
      <c r="T12" s="112">
        <v>725</v>
      </c>
      <c r="V12" s="56">
        <v>3.1179052070723974</v>
      </c>
      <c r="W12" s="31">
        <v>0.8338075152145539</v>
      </c>
      <c r="X12" s="18">
        <v>1644</v>
      </c>
      <c r="Z12" s="201">
        <v>2.8841809918854038</v>
      </c>
      <c r="AA12" s="113">
        <v>0.9713618172985888</v>
      </c>
      <c r="AB12" s="112">
        <v>1123</v>
      </c>
      <c r="AD12" s="178">
        <v>3.163993086828461</v>
      </c>
      <c r="AE12" s="179" t="s">
        <v>112</v>
      </c>
      <c r="AF12" s="73">
        <v>0.9770507967702543</v>
      </c>
      <c r="AG12" s="189">
        <v>1.016124808465958</v>
      </c>
      <c r="AH12" s="139">
        <v>0.03163993086828461</v>
      </c>
      <c r="AI12" s="139">
        <v>0.1750395545096444</v>
      </c>
      <c r="AJ12" s="142">
        <v>0.0049059373460601805</v>
      </c>
      <c r="AK12" s="142">
        <v>0.004985044646111391</v>
      </c>
      <c r="AL12" s="142">
        <v>0.009770507967702544</v>
      </c>
      <c r="AM12" s="142">
        <v>0.04141043883598715</v>
      </c>
      <c r="AN12" s="142">
        <v>0.021869422900582063</v>
      </c>
      <c r="AO12" s="179">
        <v>0.009770507967702543</v>
      </c>
      <c r="AP12" s="71">
        <v>1273</v>
      </c>
      <c r="AR12" s="165">
        <v>2.4361232852645522</v>
      </c>
      <c r="AS12" s="166" t="s">
        <v>113</v>
      </c>
      <c r="AT12" s="113">
        <v>0.7515816985835342</v>
      </c>
      <c r="AU12" s="167">
        <v>0.9256756423002724</v>
      </c>
      <c r="AV12" s="168">
        <v>0.024361232852645524</v>
      </c>
      <c r="AW12" s="168">
        <v>0.1541679706895849</v>
      </c>
      <c r="AX12" s="169">
        <v>0.00414256440455434</v>
      </c>
      <c r="AY12" s="169">
        <v>0.0038346709659560843</v>
      </c>
      <c r="AZ12" s="169">
        <v>0.007515816985835343</v>
      </c>
      <c r="BA12" s="169">
        <v>0.031877049838480866</v>
      </c>
      <c r="BB12" s="169">
        <v>0.01684541586681018</v>
      </c>
      <c r="BC12" s="166">
        <v>0.007515816985835342</v>
      </c>
      <c r="BD12" s="112">
        <v>1385</v>
      </c>
      <c r="BE12" s="18"/>
      <c r="BF12" s="178">
        <v>3.945900698989725</v>
      </c>
      <c r="BG12" s="179" t="s">
        <v>112</v>
      </c>
      <c r="BH12" s="73">
        <v>1.0881905098627833</v>
      </c>
      <c r="BI12" s="180">
        <v>1.0609474181265233</v>
      </c>
      <c r="BJ12" s="139">
        <v>0.03945900698989725</v>
      </c>
      <c r="BK12" s="139">
        <v>0.19468434389356656</v>
      </c>
      <c r="BL12" s="142">
        <v>0.00523314758435541</v>
      </c>
      <c r="BM12" s="142">
        <v>0.0055520944182969245</v>
      </c>
      <c r="BN12" s="142">
        <v>0.01088190509862783</v>
      </c>
      <c r="BO12" s="142">
        <v>0.050340912088525085</v>
      </c>
      <c r="BP12" s="142">
        <v>0.02857710189126942</v>
      </c>
      <c r="BQ12" s="179">
        <v>0.010881905098627832</v>
      </c>
      <c r="BR12" s="71">
        <v>1384</v>
      </c>
      <c r="BS12" s="18"/>
      <c r="BT12" s="148">
        <v>3.4851254198316495</v>
      </c>
      <c r="BU12" s="138" t="s">
        <v>112</v>
      </c>
      <c r="BV12" s="92">
        <v>1.0104378827214342</v>
      </c>
      <c r="BW12" s="143">
        <v>1.0640898316590575</v>
      </c>
      <c r="BX12" s="139">
        <v>0.03485125419831649</v>
      </c>
      <c r="BY12" s="140">
        <v>0.18340295602612522</v>
      </c>
      <c r="BZ12" s="141">
        <v>0.004844882356850807</v>
      </c>
      <c r="CA12" s="141">
        <v>0.005155390051509313</v>
      </c>
      <c r="CB12" s="141">
        <v>0.010104378827214345</v>
      </c>
      <c r="CC12" s="142">
        <v>0.044955633025530836</v>
      </c>
      <c r="CD12" s="142">
        <v>0.02474687537110215</v>
      </c>
      <c r="CE12" s="138">
        <v>0.010104378827214343</v>
      </c>
      <c r="CF12" s="91">
        <v>1433</v>
      </c>
    </row>
    <row r="13" spans="1:84" ht="13.5">
      <c r="A13" s="14"/>
      <c r="B13" s="14"/>
      <c r="C13" s="201"/>
      <c r="D13" s="113"/>
      <c r="E13" s="112"/>
      <c r="G13" s="56"/>
      <c r="H13" s="31"/>
      <c r="K13" s="201"/>
      <c r="L13" s="113"/>
      <c r="M13" s="112"/>
      <c r="N13" s="56"/>
      <c r="O13" s="31"/>
      <c r="R13" s="201"/>
      <c r="S13" s="113"/>
      <c r="T13" s="112"/>
      <c r="V13" s="56"/>
      <c r="W13" s="31"/>
      <c r="Z13" s="201"/>
      <c r="AA13" s="113"/>
      <c r="AB13" s="112"/>
      <c r="AD13" s="178"/>
      <c r="AE13" s="179" t="e">
        <v>#DIV/0!</v>
      </c>
      <c r="AF13" s="73"/>
      <c r="AG13" s="180"/>
      <c r="AH13" s="139">
        <v>0</v>
      </c>
      <c r="AI13" s="139">
        <v>0</v>
      </c>
      <c r="AJ13" s="142" t="e">
        <v>#DIV/0!</v>
      </c>
      <c r="AK13" s="142" t="e">
        <v>#DIV/0!</v>
      </c>
      <c r="AL13" s="142" t="e">
        <v>#DIV/0!</v>
      </c>
      <c r="AM13" s="142" t="e">
        <v>#DIV/0!</v>
      </c>
      <c r="AN13" s="142" t="e">
        <v>#DIV/0!</v>
      </c>
      <c r="AO13" s="179" t="e">
        <v>#DIV/0!</v>
      </c>
      <c r="AP13" s="71"/>
      <c r="AR13" s="165"/>
      <c r="AS13" s="166" t="e">
        <v>#DIV/0!</v>
      </c>
      <c r="AT13" s="113"/>
      <c r="AU13" s="167"/>
      <c r="AV13" s="168">
        <v>0</v>
      </c>
      <c r="AW13" s="168">
        <v>0</v>
      </c>
      <c r="AX13" s="169" t="e">
        <v>#DIV/0!</v>
      </c>
      <c r="AY13" s="169" t="e">
        <v>#DIV/0!</v>
      </c>
      <c r="AZ13" s="169" t="e">
        <v>#DIV/0!</v>
      </c>
      <c r="BA13" s="169" t="e">
        <v>#DIV/0!</v>
      </c>
      <c r="BB13" s="169" t="e">
        <v>#DIV/0!</v>
      </c>
      <c r="BC13" s="166" t="e">
        <v>#DIV/0!</v>
      </c>
      <c r="BD13" s="112"/>
      <c r="BE13" s="18"/>
      <c r="BF13" s="178"/>
      <c r="BG13" s="179" t="e">
        <v>#DIV/0!</v>
      </c>
      <c r="BH13" s="73"/>
      <c r="BI13" s="180"/>
      <c r="BJ13" s="139">
        <v>0</v>
      </c>
      <c r="BK13" s="139">
        <v>0</v>
      </c>
      <c r="BL13" s="142" t="e">
        <v>#DIV/0!</v>
      </c>
      <c r="BM13" s="142" t="e">
        <v>#DIV/0!</v>
      </c>
      <c r="BN13" s="142" t="e">
        <v>#DIV/0!</v>
      </c>
      <c r="BO13" s="142" t="e">
        <v>#DIV/0!</v>
      </c>
      <c r="BP13" s="142" t="e">
        <v>#DIV/0!</v>
      </c>
      <c r="BQ13" s="179" t="e">
        <v>#DIV/0!</v>
      </c>
      <c r="BR13" s="71"/>
      <c r="BS13" s="18"/>
      <c r="BT13" s="148"/>
      <c r="BU13" s="138" t="e">
        <v>#DIV/0!</v>
      </c>
      <c r="BV13" s="92"/>
      <c r="BW13" s="143"/>
      <c r="BX13" s="139">
        <v>0</v>
      </c>
      <c r="BY13" s="140">
        <v>0</v>
      </c>
      <c r="BZ13" s="141" t="e">
        <v>#DIV/0!</v>
      </c>
      <c r="CA13" s="141" t="e">
        <v>#DIV/0!</v>
      </c>
      <c r="CB13" s="141" t="e">
        <v>#DIV/0!</v>
      </c>
      <c r="CC13" s="142" t="e">
        <v>#DIV/0!</v>
      </c>
      <c r="CD13" s="142" t="e">
        <v>#DIV/0!</v>
      </c>
      <c r="CE13" s="138" t="e">
        <v>#DIV/0!</v>
      </c>
      <c r="CF13" s="91"/>
    </row>
    <row r="14" spans="1:84" ht="13.5">
      <c r="A14" s="33" t="s">
        <v>28</v>
      </c>
      <c r="B14" s="33"/>
      <c r="C14" s="201"/>
      <c r="D14" s="113"/>
      <c r="E14" s="112"/>
      <c r="G14" s="56"/>
      <c r="H14" s="31"/>
      <c r="K14" s="201"/>
      <c r="L14" s="113"/>
      <c r="M14" s="112"/>
      <c r="N14" s="56"/>
      <c r="O14" s="31"/>
      <c r="R14" s="201"/>
      <c r="S14" s="113"/>
      <c r="T14" s="112"/>
      <c r="V14" s="56"/>
      <c r="W14" s="31"/>
      <c r="Z14" s="201"/>
      <c r="AA14" s="113"/>
      <c r="AB14" s="112"/>
      <c r="AD14" s="178"/>
      <c r="AE14" s="179" t="e">
        <v>#DIV/0!</v>
      </c>
      <c r="AF14" s="73"/>
      <c r="AG14" s="180"/>
      <c r="AH14" s="139">
        <v>0</v>
      </c>
      <c r="AI14" s="139">
        <v>0</v>
      </c>
      <c r="AJ14" s="142" t="e">
        <v>#DIV/0!</v>
      </c>
      <c r="AK14" s="142" t="e">
        <v>#DIV/0!</v>
      </c>
      <c r="AL14" s="142" t="e">
        <v>#DIV/0!</v>
      </c>
      <c r="AM14" s="142" t="e">
        <v>#DIV/0!</v>
      </c>
      <c r="AN14" s="142" t="e">
        <v>#DIV/0!</v>
      </c>
      <c r="AO14" s="179" t="e">
        <v>#DIV/0!</v>
      </c>
      <c r="AP14" s="71"/>
      <c r="AR14" s="165"/>
      <c r="AS14" s="166" t="e">
        <v>#DIV/0!</v>
      </c>
      <c r="AT14" s="113"/>
      <c r="AU14" s="167"/>
      <c r="AV14" s="168">
        <v>0</v>
      </c>
      <c r="AW14" s="168">
        <v>0</v>
      </c>
      <c r="AX14" s="169" t="e">
        <v>#DIV/0!</v>
      </c>
      <c r="AY14" s="169" t="e">
        <v>#DIV/0!</v>
      </c>
      <c r="AZ14" s="169" t="e">
        <v>#DIV/0!</v>
      </c>
      <c r="BA14" s="169" t="e">
        <v>#DIV/0!</v>
      </c>
      <c r="BB14" s="169" t="e">
        <v>#DIV/0!</v>
      </c>
      <c r="BC14" s="166" t="e">
        <v>#DIV/0!</v>
      </c>
      <c r="BD14" s="112"/>
      <c r="BE14" s="18"/>
      <c r="BF14" s="178"/>
      <c r="BG14" s="179" t="e">
        <v>#DIV/0!</v>
      </c>
      <c r="BH14" s="73"/>
      <c r="BI14" s="180"/>
      <c r="BJ14" s="139">
        <v>0</v>
      </c>
      <c r="BK14" s="139">
        <v>0</v>
      </c>
      <c r="BL14" s="142" t="e">
        <v>#DIV/0!</v>
      </c>
      <c r="BM14" s="142" t="e">
        <v>#DIV/0!</v>
      </c>
      <c r="BN14" s="142" t="e">
        <v>#DIV/0!</v>
      </c>
      <c r="BO14" s="142" t="e">
        <v>#DIV/0!</v>
      </c>
      <c r="BP14" s="142" t="e">
        <v>#DIV/0!</v>
      </c>
      <c r="BQ14" s="179" t="e">
        <v>#DIV/0!</v>
      </c>
      <c r="BR14" s="71"/>
      <c r="BS14" s="18"/>
      <c r="BT14" s="148"/>
      <c r="BU14" s="138" t="e">
        <v>#DIV/0!</v>
      </c>
      <c r="BV14" s="92"/>
      <c r="BW14" s="143"/>
      <c r="BX14" s="139">
        <v>0</v>
      </c>
      <c r="BY14" s="140">
        <v>0</v>
      </c>
      <c r="BZ14" s="141" t="e">
        <v>#DIV/0!</v>
      </c>
      <c r="CA14" s="141" t="e">
        <v>#DIV/0!</v>
      </c>
      <c r="CB14" s="141" t="e">
        <v>#DIV/0!</v>
      </c>
      <c r="CC14" s="142" t="e">
        <v>#DIV/0!</v>
      </c>
      <c r="CD14" s="142" t="e">
        <v>#DIV/0!</v>
      </c>
      <c r="CE14" s="138" t="e">
        <v>#DIV/0!</v>
      </c>
      <c r="CF14" s="91"/>
    </row>
    <row r="15" spans="1:84" ht="12.75" customHeight="1">
      <c r="A15" s="14" t="s">
        <v>29</v>
      </c>
      <c r="B15" s="14" t="s">
        <v>107</v>
      </c>
      <c r="C15" s="205">
        <v>6.639126586013573</v>
      </c>
      <c r="D15" s="113">
        <v>0.5339592439625913</v>
      </c>
      <c r="E15" s="112">
        <v>12549</v>
      </c>
      <c r="G15" s="81">
        <v>5.185626702997276</v>
      </c>
      <c r="H15" s="31">
        <v>0.5565475430462921</v>
      </c>
      <c r="I15" s="18">
        <v>10671</v>
      </c>
      <c r="K15" s="200">
        <v>5.658263305322129</v>
      </c>
      <c r="L15" s="113">
        <v>0.5187555846237881</v>
      </c>
      <c r="M15" s="112">
        <v>11205</v>
      </c>
      <c r="N15" s="81">
        <v>4.378109452736318</v>
      </c>
      <c r="O15" s="31">
        <v>0.6331179477436535</v>
      </c>
      <c r="P15" s="18">
        <v>6438</v>
      </c>
      <c r="R15" s="200">
        <v>3.7983193277310923</v>
      </c>
      <c r="S15" s="113">
        <v>1.2381545171084654</v>
      </c>
      <c r="T15" s="112">
        <v>2640</v>
      </c>
      <c r="V15" s="81">
        <v>3.9972779213932883</v>
      </c>
      <c r="W15" s="31">
        <v>0.6203971646543618</v>
      </c>
      <c r="X15" s="18">
        <v>6074</v>
      </c>
      <c r="Z15" s="200">
        <v>3.9058179044602728</v>
      </c>
      <c r="AA15" s="113">
        <v>0.7437480819030782</v>
      </c>
      <c r="AB15" s="112">
        <v>4056</v>
      </c>
      <c r="AD15" s="178">
        <v>3.839203156044628</v>
      </c>
      <c r="AE15" s="179" t="s">
        <v>113</v>
      </c>
      <c r="AF15" s="73">
        <v>0.7603601552768541</v>
      </c>
      <c r="AG15" s="189">
        <v>1.3359480321462558</v>
      </c>
      <c r="AH15" s="139">
        <v>0.03839203156044628</v>
      </c>
      <c r="AI15" s="139">
        <v>0.19214079075799595</v>
      </c>
      <c r="AJ15" s="142">
        <v>0.002903900256571501</v>
      </c>
      <c r="AK15" s="142">
        <v>0.0038794598333157042</v>
      </c>
      <c r="AL15" s="142">
        <v>0.00760360155276854</v>
      </c>
      <c r="AM15" s="142">
        <v>0.04599563311321482</v>
      </c>
      <c r="AN15" s="142">
        <v>0.03078843000767774</v>
      </c>
      <c r="AO15" s="179">
        <v>0.007603601552768541</v>
      </c>
      <c r="AP15" s="71">
        <v>4378</v>
      </c>
      <c r="AR15" s="165">
        <v>3.11562897798525</v>
      </c>
      <c r="AS15" s="166" t="s">
        <v>113</v>
      </c>
      <c r="AT15" s="113">
        <v>0.6518236666316695</v>
      </c>
      <c r="AU15" s="197">
        <v>1.2944429224249365</v>
      </c>
      <c r="AV15" s="168">
        <v>0.031156289779852502</v>
      </c>
      <c r="AW15" s="168">
        <v>0.17373996485266813</v>
      </c>
      <c r="AX15" s="169">
        <v>0.0025692071894095636</v>
      </c>
      <c r="AY15" s="169">
        <v>0.003325692062574473</v>
      </c>
      <c r="AZ15" s="169">
        <v>0.006518236666316693</v>
      </c>
      <c r="BA15" s="169">
        <v>0.0376745264461692</v>
      </c>
      <c r="BB15" s="169">
        <v>0.02463805311353581</v>
      </c>
      <c r="BC15" s="166">
        <v>0.006518236666316695</v>
      </c>
      <c r="BD15" s="112">
        <v>4573</v>
      </c>
      <c r="BE15" s="18"/>
      <c r="BF15" s="178">
        <v>3.0638868735155445</v>
      </c>
      <c r="BG15" s="179" t="s">
        <v>113</v>
      </c>
      <c r="BH15" s="73">
        <v>0.7513553094052071</v>
      </c>
      <c r="BI15" s="147">
        <v>1.4649163151090367</v>
      </c>
      <c r="BJ15" s="139">
        <v>0.030638868735155443</v>
      </c>
      <c r="BK15" s="139">
        <v>0.17233725208957393</v>
      </c>
      <c r="BL15" s="142">
        <v>0.002616883885014211</v>
      </c>
      <c r="BM15" s="142">
        <v>0.0038335158979032383</v>
      </c>
      <c r="BN15" s="142">
        <v>0.007513553094052073</v>
      </c>
      <c r="BO15" s="142">
        <v>0.038152421829207514</v>
      </c>
      <c r="BP15" s="142">
        <v>0.023125315641103372</v>
      </c>
      <c r="BQ15" s="179">
        <v>0.007513553094052071</v>
      </c>
      <c r="BR15" s="71">
        <v>4337</v>
      </c>
      <c r="BS15" s="18"/>
      <c r="BT15" s="148">
        <v>3.5968654146255172</v>
      </c>
      <c r="BU15" s="138" t="s">
        <v>113</v>
      </c>
      <c r="BV15" s="92">
        <v>0.7945545341239271</v>
      </c>
      <c r="BW15">
        <v>1.4675304084733538</v>
      </c>
      <c r="BX15" s="139">
        <v>0.03596865414625517</v>
      </c>
      <c r="BY15" s="140">
        <v>0.18621200301044574</v>
      </c>
      <c r="BZ15" s="141">
        <v>0.002762412371354195</v>
      </c>
      <c r="CA15" s="141">
        <v>0.004053924155705268</v>
      </c>
      <c r="CB15" s="141">
        <v>0.00794554534123927</v>
      </c>
      <c r="CC15" s="142">
        <v>0.04391419948749444</v>
      </c>
      <c r="CD15" s="142">
        <v>0.0280231088050159</v>
      </c>
      <c r="CE15" s="138">
        <v>0.007945545341239271</v>
      </c>
      <c r="CF15" s="91">
        <v>4544</v>
      </c>
    </row>
    <row r="16" spans="1:84" ht="12.75" customHeight="1">
      <c r="A16" s="14" t="s">
        <v>30</v>
      </c>
      <c r="B16" s="14" t="s">
        <v>107</v>
      </c>
      <c r="C16" s="205">
        <v>5.24937999448884</v>
      </c>
      <c r="D16" s="113">
        <v>0.42938156394463656</v>
      </c>
      <c r="E16" s="112">
        <v>15568</v>
      </c>
      <c r="G16" s="56">
        <v>4.883346741753821</v>
      </c>
      <c r="H16" s="31">
        <v>0.4808825780151671</v>
      </c>
      <c r="I16" s="18">
        <v>13503</v>
      </c>
      <c r="K16" s="200">
        <v>4.26497277676951</v>
      </c>
      <c r="L16" s="113">
        <v>0.4009791253858781</v>
      </c>
      <c r="M16" s="112">
        <v>14515</v>
      </c>
      <c r="N16" s="81">
        <v>3.6677454153182314</v>
      </c>
      <c r="O16" s="31">
        <v>0.5267772721304547</v>
      </c>
      <c r="P16" s="18">
        <v>8014</v>
      </c>
      <c r="R16" s="200">
        <v>3.7475976937860347</v>
      </c>
      <c r="S16" s="113">
        <v>0.9366473429751789</v>
      </c>
      <c r="T16" s="112">
        <v>3457</v>
      </c>
      <c r="V16" s="81">
        <v>4.043813390133725</v>
      </c>
      <c r="W16" s="31">
        <v>0.4883505403936188</v>
      </c>
      <c r="X16" s="18">
        <v>8028</v>
      </c>
      <c r="Z16" s="200">
        <v>3.220227948259305</v>
      </c>
      <c r="AA16" s="113">
        <v>0.5547136897432685</v>
      </c>
      <c r="AB16" s="112">
        <v>5132</v>
      </c>
      <c r="AD16" s="178">
        <v>3.495181777368638</v>
      </c>
      <c r="AE16" s="179" t="s">
        <v>113</v>
      </c>
      <c r="AF16" s="73">
        <v>0.629873821611953</v>
      </c>
      <c r="AG16" s="189">
        <v>1.29298178561569</v>
      </c>
      <c r="AH16" s="139">
        <v>0.03495181777368638</v>
      </c>
      <c r="AI16" s="139">
        <v>0.18365780192521472</v>
      </c>
      <c r="AJ16" s="142">
        <v>0.002485495956139459</v>
      </c>
      <c r="AK16" s="142">
        <v>0.0032137009995097747</v>
      </c>
      <c r="AL16" s="142">
        <v>0.006298738216119531</v>
      </c>
      <c r="AM16" s="142">
        <v>0.04125055598980591</v>
      </c>
      <c r="AN16" s="142">
        <v>0.028653079557566852</v>
      </c>
      <c r="AO16" s="179">
        <v>0.00629873821611953</v>
      </c>
      <c r="AP16" s="71">
        <v>5460</v>
      </c>
      <c r="AR16" s="165">
        <v>3.1087059033660087</v>
      </c>
      <c r="AS16" s="166" t="s">
        <v>113</v>
      </c>
      <c r="AT16" s="113">
        <v>0.5466648813233527</v>
      </c>
      <c r="AU16" s="197">
        <v>1.222024548988065</v>
      </c>
      <c r="AV16" s="168">
        <v>0.03108705903366009</v>
      </c>
      <c r="AW16" s="168">
        <v>0.17355302876728432</v>
      </c>
      <c r="AX16" s="169">
        <v>0.0022824073306077068</v>
      </c>
      <c r="AY16" s="169">
        <v>0.0027891577887929364</v>
      </c>
      <c r="AZ16" s="169">
        <v>0.005466648813233528</v>
      </c>
      <c r="BA16" s="169">
        <v>0.036553707846893616</v>
      </c>
      <c r="BB16" s="169">
        <v>0.025620410220426562</v>
      </c>
      <c r="BC16" s="166">
        <v>0.005466648813233527</v>
      </c>
      <c r="BD16" s="112">
        <v>5782</v>
      </c>
      <c r="BE16" s="18"/>
      <c r="BF16" s="178">
        <v>2.9304366766272016</v>
      </c>
      <c r="BG16" s="179" t="s">
        <v>113</v>
      </c>
      <c r="BH16" s="73">
        <v>0.6117524338389697</v>
      </c>
      <c r="BI16" s="147">
        <v>1.3699672510667569</v>
      </c>
      <c r="BJ16" s="139">
        <v>0.029304366766272016</v>
      </c>
      <c r="BK16" s="139">
        <v>0.16865829613363176</v>
      </c>
      <c r="BL16" s="142">
        <v>0.0022783341996533753</v>
      </c>
      <c r="BM16" s="142">
        <v>0.0031212432405105144</v>
      </c>
      <c r="BN16" s="142">
        <v>0.0061175243383896965</v>
      </c>
      <c r="BO16" s="142">
        <v>0.035421891104661714</v>
      </c>
      <c r="BP16" s="142">
        <v>0.02318684242788232</v>
      </c>
      <c r="BQ16" s="179">
        <v>0.006117524338389697</v>
      </c>
      <c r="BR16" s="71">
        <v>5480</v>
      </c>
      <c r="BS16" s="18"/>
      <c r="BT16" s="148">
        <v>3.033541888400186</v>
      </c>
      <c r="BU16" s="138" t="s">
        <v>113</v>
      </c>
      <c r="BV16" s="92">
        <v>0.5742871389728822</v>
      </c>
      <c r="BW16">
        <v>1.2840473014447633</v>
      </c>
      <c r="BX16" s="139">
        <v>0.03033541888400186</v>
      </c>
      <c r="BY16" s="140">
        <v>0.1715085456912687</v>
      </c>
      <c r="BZ16" s="141">
        <v>0.002281917699706548</v>
      </c>
      <c r="CA16" s="141">
        <v>0.0029300902644272347</v>
      </c>
      <c r="CB16" s="141">
        <v>0.005742871389728822</v>
      </c>
      <c r="CC16" s="142">
        <v>0.03607829027373068</v>
      </c>
      <c r="CD16" s="142">
        <v>0.02459254749427304</v>
      </c>
      <c r="CE16" s="138">
        <v>0.005742871389728822</v>
      </c>
      <c r="CF16" s="91">
        <v>5649</v>
      </c>
    </row>
    <row r="17" spans="1:84" ht="13.5" customHeight="1">
      <c r="A17" s="14"/>
      <c r="B17" s="14"/>
      <c r="C17" s="201"/>
      <c r="D17" s="113"/>
      <c r="E17" s="112"/>
      <c r="G17" s="56"/>
      <c r="H17" s="31"/>
      <c r="K17" s="201"/>
      <c r="L17" s="113"/>
      <c r="M17" s="112"/>
      <c r="N17" s="56"/>
      <c r="O17" s="31"/>
      <c r="R17" s="201"/>
      <c r="S17" s="113"/>
      <c r="T17" s="112"/>
      <c r="V17" s="56"/>
      <c r="W17" s="31"/>
      <c r="Z17" s="201"/>
      <c r="AA17" s="113"/>
      <c r="AB17" s="112"/>
      <c r="AD17" s="178"/>
      <c r="AE17" s="179" t="e">
        <v>#DIV/0!</v>
      </c>
      <c r="AF17" s="73"/>
      <c r="AG17" s="180"/>
      <c r="AH17" s="139">
        <v>0</v>
      </c>
      <c r="AI17" s="139">
        <v>0</v>
      </c>
      <c r="AJ17" s="142" t="e">
        <v>#DIV/0!</v>
      </c>
      <c r="AK17" s="142" t="e">
        <v>#DIV/0!</v>
      </c>
      <c r="AL17" s="142" t="e">
        <v>#DIV/0!</v>
      </c>
      <c r="AM17" s="142" t="e">
        <v>#DIV/0!</v>
      </c>
      <c r="AN17" s="142" t="e">
        <v>#DIV/0!</v>
      </c>
      <c r="AO17" s="179" t="e">
        <v>#DIV/0!</v>
      </c>
      <c r="AP17" s="71"/>
      <c r="AR17" s="165"/>
      <c r="AS17" s="166" t="e">
        <v>#DIV/0!</v>
      </c>
      <c r="AT17" s="113"/>
      <c r="AU17" s="167"/>
      <c r="AV17" s="168">
        <v>0</v>
      </c>
      <c r="AW17" s="168">
        <v>0</v>
      </c>
      <c r="AX17" s="169" t="e">
        <v>#DIV/0!</v>
      </c>
      <c r="AY17" s="169" t="e">
        <v>#DIV/0!</v>
      </c>
      <c r="AZ17" s="169" t="e">
        <v>#DIV/0!</v>
      </c>
      <c r="BA17" s="169" t="e">
        <v>#DIV/0!</v>
      </c>
      <c r="BB17" s="169" t="e">
        <v>#DIV/0!</v>
      </c>
      <c r="BC17" s="166" t="e">
        <v>#DIV/0!</v>
      </c>
      <c r="BD17" s="112"/>
      <c r="BE17" s="18"/>
      <c r="BF17" s="178"/>
      <c r="BG17" s="179" t="e">
        <v>#DIV/0!</v>
      </c>
      <c r="BH17" s="73"/>
      <c r="BI17" s="180"/>
      <c r="BJ17" s="139">
        <v>0</v>
      </c>
      <c r="BK17" s="139">
        <v>0</v>
      </c>
      <c r="BL17" s="142" t="e">
        <v>#DIV/0!</v>
      </c>
      <c r="BM17" s="142" t="e">
        <v>#DIV/0!</v>
      </c>
      <c r="BN17" s="142" t="e">
        <v>#DIV/0!</v>
      </c>
      <c r="BO17" s="142" t="e">
        <v>#DIV/0!</v>
      </c>
      <c r="BP17" s="142" t="e">
        <v>#DIV/0!</v>
      </c>
      <c r="BQ17" s="179" t="e">
        <v>#DIV/0!</v>
      </c>
      <c r="BR17" s="71"/>
      <c r="BS17" s="18"/>
      <c r="BT17" s="148"/>
      <c r="BU17" s="138" t="e">
        <v>#DIV/0!</v>
      </c>
      <c r="BV17" s="92"/>
      <c r="BW17" s="143"/>
      <c r="BX17" s="139">
        <v>0</v>
      </c>
      <c r="BY17" s="140">
        <v>0</v>
      </c>
      <c r="BZ17" s="141" t="e">
        <v>#DIV/0!</v>
      </c>
      <c r="CA17" s="141" t="e">
        <v>#DIV/0!</v>
      </c>
      <c r="CB17" s="141" t="e">
        <v>#DIV/0!</v>
      </c>
      <c r="CC17" s="142" t="e">
        <v>#DIV/0!</v>
      </c>
      <c r="CD17" s="142" t="e">
        <v>#DIV/0!</v>
      </c>
      <c r="CE17" s="138" t="e">
        <v>#DIV/0!</v>
      </c>
      <c r="CF17" s="91"/>
    </row>
    <row r="18" spans="1:84" ht="12.75" customHeight="1">
      <c r="A18" s="33" t="s">
        <v>31</v>
      </c>
      <c r="B18" s="33"/>
      <c r="C18" s="201"/>
      <c r="D18" s="113"/>
      <c r="E18" s="112"/>
      <c r="G18" s="56"/>
      <c r="H18" s="31"/>
      <c r="K18" s="201"/>
      <c r="L18" s="113"/>
      <c r="M18" s="112"/>
      <c r="N18" s="56"/>
      <c r="O18" s="31"/>
      <c r="R18" s="200"/>
      <c r="S18" s="113"/>
      <c r="T18" s="112"/>
      <c r="V18" s="56"/>
      <c r="W18" s="31"/>
      <c r="Z18" s="201"/>
      <c r="AA18" s="113"/>
      <c r="AB18" s="112"/>
      <c r="AD18" s="178"/>
      <c r="AE18" s="179" t="e">
        <v>#DIV/0!</v>
      </c>
      <c r="AF18" s="73"/>
      <c r="AG18" s="180"/>
      <c r="AH18" s="139">
        <v>0</v>
      </c>
      <c r="AI18" s="139">
        <v>0</v>
      </c>
      <c r="AJ18" s="142" t="e">
        <v>#DIV/0!</v>
      </c>
      <c r="AK18" s="142" t="e">
        <v>#DIV/0!</v>
      </c>
      <c r="AL18" s="142" t="e">
        <v>#DIV/0!</v>
      </c>
      <c r="AM18" s="142" t="e">
        <v>#DIV/0!</v>
      </c>
      <c r="AN18" s="142" t="e">
        <v>#DIV/0!</v>
      </c>
      <c r="AO18" s="179" t="e">
        <v>#DIV/0!</v>
      </c>
      <c r="AP18" s="71"/>
      <c r="AR18" s="165"/>
      <c r="AS18" s="166" t="e">
        <v>#DIV/0!</v>
      </c>
      <c r="AT18" s="113"/>
      <c r="AU18" s="167"/>
      <c r="AV18" s="168">
        <v>0</v>
      </c>
      <c r="AW18" s="168">
        <v>0</v>
      </c>
      <c r="AX18" s="169" t="e">
        <v>#DIV/0!</v>
      </c>
      <c r="AY18" s="169" t="e">
        <v>#DIV/0!</v>
      </c>
      <c r="AZ18" s="169" t="e">
        <v>#DIV/0!</v>
      </c>
      <c r="BA18" s="169" t="e">
        <v>#DIV/0!</v>
      </c>
      <c r="BB18" s="169" t="e">
        <v>#DIV/0!</v>
      </c>
      <c r="BC18" s="166" t="e">
        <v>#DIV/0!</v>
      </c>
      <c r="BD18" s="112"/>
      <c r="BE18" s="18"/>
      <c r="BF18" s="178"/>
      <c r="BG18" s="179" t="e">
        <v>#DIV/0!</v>
      </c>
      <c r="BH18" s="73"/>
      <c r="BI18" s="180"/>
      <c r="BJ18" s="139">
        <v>0</v>
      </c>
      <c r="BK18" s="139">
        <v>0</v>
      </c>
      <c r="BL18" s="142" t="e">
        <v>#DIV/0!</v>
      </c>
      <c r="BM18" s="142" t="e">
        <v>#DIV/0!</v>
      </c>
      <c r="BN18" s="142" t="e">
        <v>#DIV/0!</v>
      </c>
      <c r="BO18" s="142" t="e">
        <v>#DIV/0!</v>
      </c>
      <c r="BP18" s="142" t="e">
        <v>#DIV/0!</v>
      </c>
      <c r="BQ18" s="179" t="e">
        <v>#DIV/0!</v>
      </c>
      <c r="BR18" s="71"/>
      <c r="BS18" s="18"/>
      <c r="BT18" s="148"/>
      <c r="BU18" s="138" t="e">
        <v>#DIV/0!</v>
      </c>
      <c r="BV18" s="92"/>
      <c r="BW18" s="143"/>
      <c r="BX18" s="139">
        <v>0</v>
      </c>
      <c r="BY18" s="140">
        <v>0</v>
      </c>
      <c r="BZ18" s="141" t="e">
        <v>#DIV/0!</v>
      </c>
      <c r="CA18" s="141" t="e">
        <v>#DIV/0!</v>
      </c>
      <c r="CB18" s="141" t="e">
        <v>#DIV/0!</v>
      </c>
      <c r="CC18" s="142" t="e">
        <v>#DIV/0!</v>
      </c>
      <c r="CD18" s="142" t="e">
        <v>#DIV/0!</v>
      </c>
      <c r="CE18" s="138" t="e">
        <v>#DIV/0!</v>
      </c>
      <c r="CF18" s="91"/>
    </row>
    <row r="19" spans="1:84" s="43" customFormat="1" ht="12.75" customHeight="1">
      <c r="A19" s="41" t="s">
        <v>32</v>
      </c>
      <c r="B19" s="41" t="s">
        <v>108</v>
      </c>
      <c r="C19" s="205">
        <v>7.384572269319695</v>
      </c>
      <c r="D19" s="198">
        <v>0.5285996994195115</v>
      </c>
      <c r="E19" s="112">
        <v>14129</v>
      </c>
      <c r="F19" s="18"/>
      <c r="G19" s="81">
        <v>6.274230556214891</v>
      </c>
      <c r="H19" s="42">
        <v>0.5579239423965698</v>
      </c>
      <c r="I19" s="18">
        <v>12700</v>
      </c>
      <c r="J19" s="18"/>
      <c r="K19" s="200">
        <v>6.132803882638429</v>
      </c>
      <c r="L19" s="198">
        <v>0.4890711678501587</v>
      </c>
      <c r="M19" s="112">
        <v>13595</v>
      </c>
      <c r="N19" s="81">
        <v>5.05713910416393</v>
      </c>
      <c r="O19" s="42">
        <v>0.6070578845645365</v>
      </c>
      <c r="P19" s="18">
        <v>7796</v>
      </c>
      <c r="Q19" s="18"/>
      <c r="R19" s="200">
        <v>4.7547396930484505</v>
      </c>
      <c r="S19" s="198">
        <v>1.1036726010657758</v>
      </c>
      <c r="T19" s="204">
        <v>3435</v>
      </c>
      <c r="U19" s="107"/>
      <c r="V19" s="81">
        <v>5.144029931829499</v>
      </c>
      <c r="W19" s="42">
        <v>0.5801034081409351</v>
      </c>
      <c r="X19" s="18">
        <v>7730</v>
      </c>
      <c r="Y19" s="18"/>
      <c r="Z19" s="200">
        <v>4.284131723707586</v>
      </c>
      <c r="AA19" s="113">
        <v>0.6514310329770114</v>
      </c>
      <c r="AB19" s="112">
        <v>5023</v>
      </c>
      <c r="AC19" s="18"/>
      <c r="AD19" s="178">
        <v>4.5812489412565185</v>
      </c>
      <c r="AE19" s="179" t="s">
        <v>113</v>
      </c>
      <c r="AF19" s="73">
        <v>0.7274010439762988</v>
      </c>
      <c r="AG19" s="189">
        <v>1.2959272553103482</v>
      </c>
      <c r="AH19" s="139">
        <v>0.04581248941256519</v>
      </c>
      <c r="AI19" s="139">
        <v>0.20907822752833158</v>
      </c>
      <c r="AJ19" s="142">
        <v>0.0028638166200839078</v>
      </c>
      <c r="AK19" s="142">
        <v>0.003711298012177497</v>
      </c>
      <c r="AL19" s="142">
        <v>0.007274010439762987</v>
      </c>
      <c r="AM19" s="142">
        <v>0.053086499852328176</v>
      </c>
      <c r="AN19" s="142">
        <v>0.0385384789728022</v>
      </c>
      <c r="AO19" s="179">
        <v>0.007274010439762987</v>
      </c>
      <c r="AP19" s="71">
        <v>5330</v>
      </c>
      <c r="AQ19" s="18"/>
      <c r="AR19" s="165">
        <v>3.8392068378787565</v>
      </c>
      <c r="AS19" s="166" t="s">
        <v>113</v>
      </c>
      <c r="AT19" s="113">
        <v>0.6166833989015595</v>
      </c>
      <c r="AU19" s="197">
        <v>1.2550509703431203</v>
      </c>
      <c r="AV19" s="168">
        <v>0.038392068378787565</v>
      </c>
      <c r="AW19" s="168">
        <v>0.19214087921206685</v>
      </c>
      <c r="AX19" s="169">
        <v>0.0025069911598537722</v>
      </c>
      <c r="AY19" s="169">
        <v>0.0031464016878161014</v>
      </c>
      <c r="AZ19" s="169">
        <v>0.006166833989015596</v>
      </c>
      <c r="BA19" s="169">
        <v>0.04455890236780316</v>
      </c>
      <c r="BB19" s="169">
        <v>0.03222523438977197</v>
      </c>
      <c r="BC19" s="166">
        <v>0.006166833989015595</v>
      </c>
      <c r="BD19" s="112">
        <v>5874</v>
      </c>
      <c r="BE19" s="18"/>
      <c r="BF19" s="178">
        <v>3.8209850600908717</v>
      </c>
      <c r="BG19" s="179" t="s">
        <v>113</v>
      </c>
      <c r="BH19" s="73">
        <v>0.7020379097853899</v>
      </c>
      <c r="BI19" s="147">
        <v>1.4057006864023267</v>
      </c>
      <c r="BJ19" s="139">
        <v>0.038209850600908715</v>
      </c>
      <c r="BK19" s="139">
        <v>0.19170252454770895</v>
      </c>
      <c r="BL19" s="142">
        <v>0.0025481184743566705</v>
      </c>
      <c r="BM19" s="142">
        <v>0.0035818918884376215</v>
      </c>
      <c r="BN19" s="142">
        <v>0.007020379097853898</v>
      </c>
      <c r="BO19" s="142">
        <v>0.045230229698762614</v>
      </c>
      <c r="BP19" s="142">
        <v>0.031189471503054816</v>
      </c>
      <c r="BQ19" s="179">
        <v>0.007020379097853899</v>
      </c>
      <c r="BR19" s="71">
        <v>5660</v>
      </c>
      <c r="BS19" s="18"/>
      <c r="BT19" s="148">
        <v>4.080598203821479</v>
      </c>
      <c r="BU19" s="138" t="s">
        <v>113</v>
      </c>
      <c r="BV19" s="92">
        <v>0.6775170263415515</v>
      </c>
      <c r="BW19">
        <v>1.3414115474663098</v>
      </c>
      <c r="BX19" s="139">
        <v>0.04080598203821479</v>
      </c>
      <c r="BY19" s="140">
        <v>0.1978404758084444</v>
      </c>
      <c r="BZ19" s="141">
        <v>0.0025769742685454017</v>
      </c>
      <c r="CA19" s="141">
        <v>0.003456783041350349</v>
      </c>
      <c r="CB19" s="141">
        <v>0.006775170263415515</v>
      </c>
      <c r="CC19" s="142">
        <v>0.047581152301630306</v>
      </c>
      <c r="CD19" s="142">
        <v>0.034030811774799274</v>
      </c>
      <c r="CE19" s="138">
        <v>0.006775170263415516</v>
      </c>
      <c r="CF19" s="91">
        <v>5894</v>
      </c>
    </row>
    <row r="20" spans="1:84" s="43" customFormat="1" ht="12.75" customHeight="1">
      <c r="A20" s="41" t="s">
        <v>33</v>
      </c>
      <c r="B20" s="41" t="s">
        <v>108</v>
      </c>
      <c r="C20" s="205">
        <v>4.056722311972716</v>
      </c>
      <c r="D20" s="198">
        <v>0.4351688213459306</v>
      </c>
      <c r="E20" s="112">
        <v>11861</v>
      </c>
      <c r="F20" s="18"/>
      <c r="G20" s="56">
        <v>3.6664940445365097</v>
      </c>
      <c r="H20" s="42">
        <v>0.48534551909061596</v>
      </c>
      <c r="I20" s="18">
        <v>10080</v>
      </c>
      <c r="J20" s="18"/>
      <c r="K20" s="200">
        <v>3.3066824597769227</v>
      </c>
      <c r="L20" s="198">
        <v>0.4237993747182289</v>
      </c>
      <c r="M20" s="112">
        <v>10706</v>
      </c>
      <c r="N20" s="81">
        <v>2.8854664542396886</v>
      </c>
      <c r="O20" s="42">
        <v>0.5367322976314968</v>
      </c>
      <c r="P20" s="18">
        <v>5855</v>
      </c>
      <c r="Q20" s="18"/>
      <c r="R20" s="200">
        <v>2.576632607729898</v>
      </c>
      <c r="S20" s="198">
        <v>1.023848287667089</v>
      </c>
      <c r="T20" s="112">
        <v>2324</v>
      </c>
      <c r="U20" s="71"/>
      <c r="V20" s="81">
        <v>2.850528377693922</v>
      </c>
      <c r="W20" s="42">
        <v>0.5097152155903486</v>
      </c>
      <c r="X20" s="18">
        <v>5583</v>
      </c>
      <c r="Y20" s="18"/>
      <c r="Z20" s="200">
        <v>2.8589457253331108</v>
      </c>
      <c r="AA20" s="113">
        <v>0.6395601502461772</v>
      </c>
      <c r="AB20" s="112">
        <v>3660</v>
      </c>
      <c r="AC20" s="18"/>
      <c r="AD20" s="178">
        <v>2.749194812129472</v>
      </c>
      <c r="AE20" s="179" t="s">
        <v>113</v>
      </c>
      <c r="AF20" s="73">
        <v>0.6449333774743086</v>
      </c>
      <c r="AG20" s="189">
        <v>1.2522328032460153</v>
      </c>
      <c r="AH20" s="139">
        <v>0.02749194812129472</v>
      </c>
      <c r="AI20" s="139">
        <v>0.16351189837375982</v>
      </c>
      <c r="AJ20" s="142">
        <v>0.0026277357305629816</v>
      </c>
      <c r="AK20" s="142">
        <v>0.0032905368800725983</v>
      </c>
      <c r="AL20" s="142">
        <v>0.006449333774743086</v>
      </c>
      <c r="AM20" s="142">
        <v>0.0339412818960378</v>
      </c>
      <c r="AN20" s="142">
        <v>0.021042614346551632</v>
      </c>
      <c r="AO20" s="179">
        <v>0.0064493337747430855</v>
      </c>
      <c r="AP20" s="71">
        <v>3872</v>
      </c>
      <c r="AQ20" s="18"/>
      <c r="AR20" s="165">
        <v>2.579742506638309</v>
      </c>
      <c r="AS20" s="166" t="s">
        <v>113</v>
      </c>
      <c r="AT20" s="113">
        <v>0.568443750201067</v>
      </c>
      <c r="AU20" s="197">
        <v>1.1436782608719</v>
      </c>
      <c r="AV20" s="168">
        <v>0.025797425066383092</v>
      </c>
      <c r="AW20" s="168">
        <v>0.15853049525667748</v>
      </c>
      <c r="AX20" s="169">
        <v>0.0025359199416468228</v>
      </c>
      <c r="AY20" s="169">
        <v>0.0029002765085730086</v>
      </c>
      <c r="AZ20" s="169">
        <v>0.005684437502010669</v>
      </c>
      <c r="BA20" s="169">
        <v>0.03148186256839376</v>
      </c>
      <c r="BB20" s="169">
        <v>0.020112987564372423</v>
      </c>
      <c r="BC20" s="166">
        <v>0.00568443750201067</v>
      </c>
      <c r="BD20" s="112">
        <v>3908</v>
      </c>
      <c r="BE20" s="18"/>
      <c r="BF20" s="178">
        <v>1.9110843351784133</v>
      </c>
      <c r="BG20" s="179" t="s">
        <v>113</v>
      </c>
      <c r="BH20" s="73">
        <v>0.5984707977592596</v>
      </c>
      <c r="BI20" s="147">
        <v>1.3409084593957683</v>
      </c>
      <c r="BJ20" s="139">
        <v>0.019110843351784132</v>
      </c>
      <c r="BK20" s="139">
        <v>0.13691464135791942</v>
      </c>
      <c r="BL20" s="142">
        <v>0.0022771715134887083</v>
      </c>
      <c r="BM20" s="142">
        <v>0.003053478545932074</v>
      </c>
      <c r="BN20" s="142">
        <v>0.005984707977592597</v>
      </c>
      <c r="BO20" s="142">
        <v>0.025095551329376728</v>
      </c>
      <c r="BP20" s="142">
        <v>0.013126135374191536</v>
      </c>
      <c r="BQ20" s="179">
        <v>0.005984707977592596</v>
      </c>
      <c r="BR20" s="71">
        <v>3615</v>
      </c>
      <c r="BS20" s="18"/>
      <c r="BT20" s="148">
        <v>2.262531670226718</v>
      </c>
      <c r="BU20" s="138" t="s">
        <v>113</v>
      </c>
      <c r="BV20" s="92">
        <v>0.6200570968458552</v>
      </c>
      <c r="BW20">
        <v>1.2994762301211196</v>
      </c>
      <c r="BX20" s="139">
        <v>0.02262531670226718</v>
      </c>
      <c r="BY20" s="140">
        <v>0.1487057892161206</v>
      </c>
      <c r="BZ20" s="141">
        <v>0.002434530678894387</v>
      </c>
      <c r="CA20" s="141">
        <v>0.003163614748723888</v>
      </c>
      <c r="CB20" s="141">
        <v>0.006200570968458552</v>
      </c>
      <c r="CC20" s="142">
        <v>0.028825887670725733</v>
      </c>
      <c r="CD20" s="142">
        <v>0.01642474573380863</v>
      </c>
      <c r="CE20" s="138">
        <v>0.006200570968458552</v>
      </c>
      <c r="CF20" s="91">
        <v>3731</v>
      </c>
    </row>
    <row r="21" spans="1:84" ht="12.75" customHeight="1">
      <c r="A21" s="14"/>
      <c r="B21" s="14"/>
      <c r="C21" s="201"/>
      <c r="D21" s="113"/>
      <c r="E21" s="112"/>
      <c r="G21" s="56"/>
      <c r="H21" s="31"/>
      <c r="K21" s="201"/>
      <c r="L21" s="113"/>
      <c r="M21" s="112"/>
      <c r="N21" s="56"/>
      <c r="O21" s="31"/>
      <c r="R21" s="200"/>
      <c r="S21" s="113"/>
      <c r="T21" s="112"/>
      <c r="V21" s="56"/>
      <c r="W21" s="31"/>
      <c r="Z21" s="201"/>
      <c r="AA21" s="113"/>
      <c r="AB21" s="112"/>
      <c r="AD21" s="178"/>
      <c r="AE21" s="179" t="e">
        <v>#DIV/0!</v>
      </c>
      <c r="AF21" s="73"/>
      <c r="AG21" s="180"/>
      <c r="AH21" s="139">
        <v>0</v>
      </c>
      <c r="AI21" s="139">
        <v>0</v>
      </c>
      <c r="AJ21" s="142" t="e">
        <v>#DIV/0!</v>
      </c>
      <c r="AK21" s="142" t="e">
        <v>#DIV/0!</v>
      </c>
      <c r="AL21" s="142" t="e">
        <v>#DIV/0!</v>
      </c>
      <c r="AM21" s="142" t="e">
        <v>#DIV/0!</v>
      </c>
      <c r="AN21" s="142" t="e">
        <v>#DIV/0!</v>
      </c>
      <c r="AO21" s="179" t="e">
        <v>#DIV/0!</v>
      </c>
      <c r="AP21" s="71"/>
      <c r="AR21" s="165"/>
      <c r="AS21" s="166" t="e">
        <v>#DIV/0!</v>
      </c>
      <c r="AT21" s="113"/>
      <c r="AU21" s="167"/>
      <c r="AV21" s="168">
        <v>0</v>
      </c>
      <c r="AW21" s="168">
        <v>0</v>
      </c>
      <c r="AX21" s="169" t="e">
        <v>#DIV/0!</v>
      </c>
      <c r="AY21" s="169" t="e">
        <v>#DIV/0!</v>
      </c>
      <c r="AZ21" s="169" t="e">
        <v>#DIV/0!</v>
      </c>
      <c r="BA21" s="169" t="e">
        <v>#DIV/0!</v>
      </c>
      <c r="BB21" s="169" t="e">
        <v>#DIV/0!</v>
      </c>
      <c r="BC21" s="166" t="e">
        <v>#DIV/0!</v>
      </c>
      <c r="BD21" s="112"/>
      <c r="BE21" s="18"/>
      <c r="BF21" s="178"/>
      <c r="BG21" s="179" t="e">
        <v>#DIV/0!</v>
      </c>
      <c r="BH21" s="73"/>
      <c r="BI21" s="180"/>
      <c r="BJ21" s="139">
        <v>0</v>
      </c>
      <c r="BK21" s="139">
        <v>0</v>
      </c>
      <c r="BL21" s="142" t="e">
        <v>#DIV/0!</v>
      </c>
      <c r="BM21" s="142" t="e">
        <v>#DIV/0!</v>
      </c>
      <c r="BN21" s="142" t="e">
        <v>#DIV/0!</v>
      </c>
      <c r="BO21" s="142" t="e">
        <v>#DIV/0!</v>
      </c>
      <c r="BP21" s="142" t="e">
        <v>#DIV/0!</v>
      </c>
      <c r="BQ21" s="179" t="e">
        <v>#DIV/0!</v>
      </c>
      <c r="BR21" s="71"/>
      <c r="BS21" s="18"/>
      <c r="BT21" s="148"/>
      <c r="BU21" s="138" t="e">
        <v>#DIV/0!</v>
      </c>
      <c r="BV21" s="92"/>
      <c r="BW21" s="143"/>
      <c r="BX21" s="139">
        <v>0</v>
      </c>
      <c r="BY21" s="140">
        <v>0</v>
      </c>
      <c r="BZ21" s="141" t="e">
        <v>#DIV/0!</v>
      </c>
      <c r="CA21" s="141" t="e">
        <v>#DIV/0!</v>
      </c>
      <c r="CB21" s="141" t="e">
        <v>#DIV/0!</v>
      </c>
      <c r="CC21" s="142" t="e">
        <v>#DIV/0!</v>
      </c>
      <c r="CD21" s="142" t="e">
        <v>#DIV/0!</v>
      </c>
      <c r="CE21" s="138" t="e">
        <v>#DIV/0!</v>
      </c>
      <c r="CF21" s="91"/>
    </row>
    <row r="22" spans="1:84" ht="13.5" customHeight="1">
      <c r="A22" s="33" t="s">
        <v>34</v>
      </c>
      <c r="B22" s="33"/>
      <c r="C22" s="201"/>
      <c r="D22" s="113"/>
      <c r="E22" s="112"/>
      <c r="G22" s="56"/>
      <c r="H22" s="31"/>
      <c r="K22" s="201"/>
      <c r="L22" s="113"/>
      <c r="M22" s="112"/>
      <c r="N22" s="56"/>
      <c r="O22" s="31"/>
      <c r="R22" s="200"/>
      <c r="S22" s="113"/>
      <c r="T22" s="112"/>
      <c r="V22" s="56"/>
      <c r="W22" s="31"/>
      <c r="Z22" s="201"/>
      <c r="AA22" s="113"/>
      <c r="AB22" s="112"/>
      <c r="AD22" s="178"/>
      <c r="AE22" s="179" t="e">
        <v>#DIV/0!</v>
      </c>
      <c r="AF22" s="73"/>
      <c r="AG22" s="180"/>
      <c r="AH22" s="139">
        <v>0</v>
      </c>
      <c r="AI22" s="139">
        <v>0</v>
      </c>
      <c r="AJ22" s="142" t="e">
        <v>#DIV/0!</v>
      </c>
      <c r="AK22" s="142" t="e">
        <v>#DIV/0!</v>
      </c>
      <c r="AL22" s="142" t="e">
        <v>#DIV/0!</v>
      </c>
      <c r="AM22" s="142" t="e">
        <v>#DIV/0!</v>
      </c>
      <c r="AN22" s="142" t="e">
        <v>#DIV/0!</v>
      </c>
      <c r="AO22" s="179" t="e">
        <v>#DIV/0!</v>
      </c>
      <c r="AP22" s="71"/>
      <c r="AR22" s="165"/>
      <c r="AS22" s="166" t="e">
        <v>#DIV/0!</v>
      </c>
      <c r="AT22" s="113"/>
      <c r="AU22" s="167"/>
      <c r="AV22" s="168">
        <v>0</v>
      </c>
      <c r="AW22" s="168">
        <v>0</v>
      </c>
      <c r="AX22" s="169" t="e">
        <v>#DIV/0!</v>
      </c>
      <c r="AY22" s="169" t="e">
        <v>#DIV/0!</v>
      </c>
      <c r="AZ22" s="169" t="e">
        <v>#DIV/0!</v>
      </c>
      <c r="BA22" s="169" t="e">
        <v>#DIV/0!</v>
      </c>
      <c r="BB22" s="169" t="e">
        <v>#DIV/0!</v>
      </c>
      <c r="BC22" s="166" t="e">
        <v>#DIV/0!</v>
      </c>
      <c r="BD22" s="112"/>
      <c r="BE22" s="18"/>
      <c r="BF22" s="178"/>
      <c r="BG22" s="179" t="e">
        <v>#DIV/0!</v>
      </c>
      <c r="BH22" s="73"/>
      <c r="BI22" s="180"/>
      <c r="BJ22" s="139">
        <v>0</v>
      </c>
      <c r="BK22" s="139">
        <v>0</v>
      </c>
      <c r="BL22" s="142" t="e">
        <v>#DIV/0!</v>
      </c>
      <c r="BM22" s="142" t="e">
        <v>#DIV/0!</v>
      </c>
      <c r="BN22" s="142" t="e">
        <v>#DIV/0!</v>
      </c>
      <c r="BO22" s="142" t="e">
        <v>#DIV/0!</v>
      </c>
      <c r="BP22" s="142" t="e">
        <v>#DIV/0!</v>
      </c>
      <c r="BQ22" s="179" t="e">
        <v>#DIV/0!</v>
      </c>
      <c r="BR22" s="71"/>
      <c r="BS22" s="18"/>
      <c r="BT22" s="148"/>
      <c r="BU22" s="138" t="e">
        <v>#DIV/0!</v>
      </c>
      <c r="BV22" s="92"/>
      <c r="BW22" s="143"/>
      <c r="BX22" s="139">
        <v>0</v>
      </c>
      <c r="BY22" s="140">
        <v>0</v>
      </c>
      <c r="BZ22" s="141" t="e">
        <v>#DIV/0!</v>
      </c>
      <c r="CA22" s="141" t="e">
        <v>#DIV/0!</v>
      </c>
      <c r="CB22" s="141" t="e">
        <v>#DIV/0!</v>
      </c>
      <c r="CC22" s="142" t="e">
        <v>#DIV/0!</v>
      </c>
      <c r="CD22" s="142" t="e">
        <v>#DIV/0!</v>
      </c>
      <c r="CE22" s="138" t="e">
        <v>#DIV/0!</v>
      </c>
      <c r="CF22" s="91"/>
    </row>
    <row r="23" spans="1:84" ht="12.75" customHeight="1">
      <c r="A23" s="14" t="s">
        <v>35</v>
      </c>
      <c r="B23" s="14" t="s">
        <v>94</v>
      </c>
      <c r="C23" s="205">
        <v>5.90561797752809</v>
      </c>
      <c r="D23" s="113">
        <v>0.508340912494694</v>
      </c>
      <c r="E23" s="112">
        <v>12409</v>
      </c>
      <c r="G23" s="81">
        <v>5.073649754500818</v>
      </c>
      <c r="H23" s="31">
        <v>0.5458407000836369</v>
      </c>
      <c r="I23" s="18">
        <v>10867</v>
      </c>
      <c r="K23" s="201">
        <v>5.253889051951864</v>
      </c>
      <c r="L23" s="113">
        <v>0.49139032798904125</v>
      </c>
      <c r="M23" s="112">
        <v>11645</v>
      </c>
      <c r="N23" s="81">
        <v>3.8552989130434785</v>
      </c>
      <c r="O23" s="31">
        <v>0.5721902757506179</v>
      </c>
      <c r="P23" s="18">
        <v>6573</v>
      </c>
      <c r="R23" s="200">
        <v>4.3443282381335475</v>
      </c>
      <c r="S23" s="113">
        <v>1.178875436047294</v>
      </c>
      <c r="T23" s="112">
        <v>2764</v>
      </c>
      <c r="V23" s="81">
        <v>4.620920660655391</v>
      </c>
      <c r="W23" s="31">
        <v>0.6064604185356814</v>
      </c>
      <c r="X23" s="18">
        <v>6496</v>
      </c>
      <c r="Z23" s="200">
        <v>3.814054993203022</v>
      </c>
      <c r="AA23" s="113">
        <v>0.6927601232006939</v>
      </c>
      <c r="AB23" s="112">
        <v>4307</v>
      </c>
      <c r="AD23" s="178">
        <v>4.54084738844698</v>
      </c>
      <c r="AE23" s="179" t="s">
        <v>113</v>
      </c>
      <c r="AF23" s="73">
        <v>0.7881490482044777</v>
      </c>
      <c r="AG23" s="180">
        <v>1.3218782813818162</v>
      </c>
      <c r="AH23" s="139">
        <v>0.0454084738844698</v>
      </c>
      <c r="AI23" s="139">
        <v>0.20819832944563513</v>
      </c>
      <c r="AJ23" s="142">
        <v>0.003042067156409627</v>
      </c>
      <c r="AK23" s="142">
        <v>0.004021242504562826</v>
      </c>
      <c r="AL23" s="142">
        <v>0.00788149048204478</v>
      </c>
      <c r="AM23" s="142">
        <v>0.05328996436651458</v>
      </c>
      <c r="AN23" s="142">
        <v>0.037526983402425024</v>
      </c>
      <c r="AO23" s="179">
        <v>0.007881490482044777</v>
      </c>
      <c r="AP23" s="71">
        <v>4684</v>
      </c>
      <c r="AR23" s="165">
        <v>3.453111976406463</v>
      </c>
      <c r="AS23" s="166" t="s">
        <v>113</v>
      </c>
      <c r="AT23" s="113">
        <v>0.646865351732246</v>
      </c>
      <c r="AU23" s="167">
        <v>1.2692840683808118</v>
      </c>
      <c r="AV23" s="168">
        <v>0.03453111976406463</v>
      </c>
      <c r="AW23" s="168">
        <v>0.18258894142829257</v>
      </c>
      <c r="AX23" s="169">
        <v>0.0026002012905835415</v>
      </c>
      <c r="AY23" s="169">
        <v>0.0033003940727209147</v>
      </c>
      <c r="AZ23" s="169">
        <v>0.00646865351732246</v>
      </c>
      <c r="BA23" s="169">
        <v>0.04099977328138709</v>
      </c>
      <c r="BB23" s="169">
        <v>0.02806246624674217</v>
      </c>
      <c r="BC23" s="166">
        <v>0.0064686535173224605</v>
      </c>
      <c r="BD23" s="112">
        <v>4931</v>
      </c>
      <c r="BE23" s="18"/>
      <c r="BF23" s="178">
        <v>3.5592532651451165</v>
      </c>
      <c r="BG23" s="179" t="s">
        <v>113</v>
      </c>
      <c r="BH23" s="73">
        <v>0.7469893928356077</v>
      </c>
      <c r="BI23" s="180">
        <v>1.418806571533477</v>
      </c>
      <c r="BJ23" s="139">
        <v>0.03559253265145117</v>
      </c>
      <c r="BK23" s="139">
        <v>0.18527197378693452</v>
      </c>
      <c r="BL23" s="142">
        <v>0.002686229737382571</v>
      </c>
      <c r="BM23" s="142">
        <v>0.0038112404040470376</v>
      </c>
      <c r="BN23" s="142">
        <v>0.007469893928356076</v>
      </c>
      <c r="BO23" s="142">
        <v>0.043062426579807245</v>
      </c>
      <c r="BP23" s="142">
        <v>0.02812263872309509</v>
      </c>
      <c r="BQ23" s="179">
        <v>0.007469893928356078</v>
      </c>
      <c r="BR23" s="71">
        <v>4757</v>
      </c>
      <c r="BS23" s="18"/>
      <c r="BT23" s="148">
        <v>4.197013743811203</v>
      </c>
      <c r="BU23" s="138" t="s">
        <v>113</v>
      </c>
      <c r="BV23" s="92">
        <v>0.7759708300840683</v>
      </c>
      <c r="BW23" s="143">
        <v>1.380959080043115</v>
      </c>
      <c r="BX23" s="139">
        <v>0.04197013743811203</v>
      </c>
      <c r="BY23" s="140">
        <v>0.2005209340730738</v>
      </c>
      <c r="BZ23" s="141">
        <v>0.0028669260763144774</v>
      </c>
      <c r="CA23" s="141">
        <v>0.003959107596898858</v>
      </c>
      <c r="CB23" s="141">
        <v>0.007759708300840683</v>
      </c>
      <c r="CC23" s="142">
        <v>0.04972984573895271</v>
      </c>
      <c r="CD23" s="142">
        <v>0.03421042913727135</v>
      </c>
      <c r="CE23" s="138">
        <v>0.007759708300840683</v>
      </c>
      <c r="CF23" s="91">
        <v>4892</v>
      </c>
    </row>
    <row r="24" spans="1:84" ht="13.5">
      <c r="A24" s="14" t="s">
        <v>36</v>
      </c>
      <c r="B24" s="14" t="s">
        <v>94</v>
      </c>
      <c r="C24" s="205">
        <v>5.930253142149053</v>
      </c>
      <c r="D24" s="113">
        <v>0.45276041253502397</v>
      </c>
      <c r="E24" s="112">
        <v>15708</v>
      </c>
      <c r="G24" s="81">
        <v>5.001041883725776</v>
      </c>
      <c r="H24" s="31">
        <v>0.48991045079541307</v>
      </c>
      <c r="I24" s="18">
        <v>13307</v>
      </c>
      <c r="K24" s="200">
        <v>4.735789405768114</v>
      </c>
      <c r="L24" s="113">
        <v>0.4255122633922812</v>
      </c>
      <c r="M24" s="112">
        <v>14075</v>
      </c>
      <c r="N24" s="81">
        <v>4.133099824868651</v>
      </c>
      <c r="O24" s="31">
        <v>0.5403402554431251</v>
      </c>
      <c r="P24" s="18">
        <v>7879</v>
      </c>
      <c r="R24" s="200">
        <v>3.378565494322902</v>
      </c>
      <c r="S24" s="113">
        <v>0.9514928170277066</v>
      </c>
      <c r="T24" s="112">
        <v>3333</v>
      </c>
      <c r="V24" s="81">
        <v>3.6096754191445988</v>
      </c>
      <c r="W24" s="31">
        <v>0.49797470990443005</v>
      </c>
      <c r="X24" s="18">
        <v>7606</v>
      </c>
      <c r="Z24" s="200">
        <v>3.372352485961865</v>
      </c>
      <c r="AA24" s="113">
        <v>0.6133153205966884</v>
      </c>
      <c r="AB24" s="112">
        <v>4881</v>
      </c>
      <c r="AD24" s="178">
        <v>3.068888811596409</v>
      </c>
      <c r="AE24" s="179" t="s">
        <v>113</v>
      </c>
      <c r="AF24" s="73">
        <v>0.6224285768014357</v>
      </c>
      <c r="AG24" s="180">
        <v>1.3218782813818162</v>
      </c>
      <c r="AH24" s="139">
        <v>0.03068888811596409</v>
      </c>
      <c r="AI24" s="139">
        <v>0.17247341900179844</v>
      </c>
      <c r="AJ24" s="142">
        <v>0.002402425702361809</v>
      </c>
      <c r="AK24" s="142">
        <v>0.0031757143585855307</v>
      </c>
      <c r="AL24" s="142">
        <v>0.006224285768014357</v>
      </c>
      <c r="AM24" s="142">
        <v>0.036913173883978447</v>
      </c>
      <c r="AN24" s="142">
        <v>0.024464602347949733</v>
      </c>
      <c r="AO24" s="179">
        <v>0.0062242857680143565</v>
      </c>
      <c r="AP24" s="71">
        <v>5154</v>
      </c>
      <c r="AR24" s="165">
        <v>2.885031957996898</v>
      </c>
      <c r="AS24" s="166" t="s">
        <v>113</v>
      </c>
      <c r="AT24" s="113">
        <v>0.5654125962835803</v>
      </c>
      <c r="AU24" s="167">
        <v>1.2692840683808118</v>
      </c>
      <c r="AV24" s="168">
        <v>0.02885031957996898</v>
      </c>
      <c r="AW24" s="168">
        <v>0.16738571814854047</v>
      </c>
      <c r="AX24" s="169">
        <v>0.0022727860730702805</v>
      </c>
      <c r="AY24" s="169">
        <v>0.0028848111533858944</v>
      </c>
      <c r="AZ24" s="169">
        <v>0.005654125962835805</v>
      </c>
      <c r="BA24" s="169">
        <v>0.03450444554280478</v>
      </c>
      <c r="BB24" s="169">
        <v>0.023196193617133175</v>
      </c>
      <c r="BC24" s="166">
        <v>0.005654125962835804</v>
      </c>
      <c r="BD24" s="112">
        <v>5424</v>
      </c>
      <c r="BE24" s="18"/>
      <c r="BF24" s="178">
        <v>2.620857071875421</v>
      </c>
      <c r="BG24" s="179" t="s">
        <v>113</v>
      </c>
      <c r="BH24" s="73">
        <v>0.6245262057886108</v>
      </c>
      <c r="BI24" s="180">
        <v>1.418806571533477</v>
      </c>
      <c r="BJ24" s="139">
        <v>0.026208570718754213</v>
      </c>
      <c r="BK24" s="139">
        <v>0.1597550673363267</v>
      </c>
      <c r="BL24" s="142">
        <v>0.0022458429555415023</v>
      </c>
      <c r="BM24" s="142">
        <v>0.0031864167439544498</v>
      </c>
      <c r="BN24" s="142">
        <v>0.006245262057886107</v>
      </c>
      <c r="BO24" s="142">
        <v>0.03245383277664032</v>
      </c>
      <c r="BP24" s="142">
        <v>0.019963308660868106</v>
      </c>
      <c r="BQ24" s="179">
        <v>0.006245262057886109</v>
      </c>
      <c r="BR24" s="71">
        <v>5060</v>
      </c>
      <c r="BS24" s="18"/>
      <c r="BT24" s="148">
        <v>2.7323678538180003</v>
      </c>
      <c r="BU24" s="138" t="s">
        <v>113</v>
      </c>
      <c r="BV24" s="92">
        <v>0.6060434395218891</v>
      </c>
      <c r="BW24" s="143">
        <v>1.380959080043115</v>
      </c>
      <c r="BX24" s="139">
        <v>0.027323678538180005</v>
      </c>
      <c r="BY24" s="140">
        <v>0.1630248297938759</v>
      </c>
      <c r="BZ24" s="141">
        <v>0.002239107029263435</v>
      </c>
      <c r="CA24" s="141">
        <v>0.0030921151832497057</v>
      </c>
      <c r="CB24" s="141">
        <v>0.006060434395218891</v>
      </c>
      <c r="CC24" s="142">
        <v>0.03338411293339889</v>
      </c>
      <c r="CD24" s="142">
        <v>0.021263244142961112</v>
      </c>
      <c r="CE24" s="138">
        <v>0.0060604343952188906</v>
      </c>
      <c r="CF24" s="91">
        <v>5301</v>
      </c>
    </row>
    <row r="25" spans="1:84" ht="24.75" customHeight="1">
      <c r="A25" s="14"/>
      <c r="B25" s="14"/>
      <c r="C25" s="201"/>
      <c r="D25" s="113"/>
      <c r="E25" s="112"/>
      <c r="G25" s="56"/>
      <c r="H25" s="31"/>
      <c r="K25" s="201"/>
      <c r="L25" s="113"/>
      <c r="M25" s="112"/>
      <c r="N25" s="56"/>
      <c r="O25" s="31"/>
      <c r="R25" s="201"/>
      <c r="S25" s="113"/>
      <c r="T25" s="112"/>
      <c r="V25" s="56"/>
      <c r="W25" s="31"/>
      <c r="Z25" s="201"/>
      <c r="AA25" s="113"/>
      <c r="AB25" s="112"/>
      <c r="AD25" s="178"/>
      <c r="AE25" s="179" t="e">
        <v>#DIV/0!</v>
      </c>
      <c r="AF25" s="73"/>
      <c r="AG25" s="180"/>
      <c r="AH25" s="139">
        <v>0</v>
      </c>
      <c r="AI25" s="139">
        <v>0</v>
      </c>
      <c r="AJ25" s="142" t="e">
        <v>#DIV/0!</v>
      </c>
      <c r="AK25" s="142" t="e">
        <v>#DIV/0!</v>
      </c>
      <c r="AL25" s="142" t="e">
        <v>#DIV/0!</v>
      </c>
      <c r="AM25" s="142" t="e">
        <v>#DIV/0!</v>
      </c>
      <c r="AN25" s="142" t="e">
        <v>#DIV/0!</v>
      </c>
      <c r="AO25" s="179" t="e">
        <v>#DIV/0!</v>
      </c>
      <c r="AP25" s="71"/>
      <c r="AR25" s="165"/>
      <c r="AS25" s="166" t="e">
        <v>#DIV/0!</v>
      </c>
      <c r="AT25" s="113"/>
      <c r="AU25" s="167"/>
      <c r="AV25" s="168">
        <v>0</v>
      </c>
      <c r="AW25" s="168">
        <v>0</v>
      </c>
      <c r="AX25" s="169" t="e">
        <v>#DIV/0!</v>
      </c>
      <c r="AY25" s="169" t="e">
        <v>#DIV/0!</v>
      </c>
      <c r="AZ25" s="169" t="e">
        <v>#DIV/0!</v>
      </c>
      <c r="BA25" s="169" t="e">
        <v>#DIV/0!</v>
      </c>
      <c r="BB25" s="169" t="e">
        <v>#DIV/0!</v>
      </c>
      <c r="BC25" s="166" t="e">
        <v>#DIV/0!</v>
      </c>
      <c r="BD25" s="112"/>
      <c r="BE25" s="18"/>
      <c r="BF25" s="178"/>
      <c r="BG25" s="179" t="e">
        <v>#DIV/0!</v>
      </c>
      <c r="BH25" s="73"/>
      <c r="BI25" s="180"/>
      <c r="BJ25" s="139">
        <v>0</v>
      </c>
      <c r="BK25" s="139">
        <v>0</v>
      </c>
      <c r="BL25" s="142" t="e">
        <v>#DIV/0!</v>
      </c>
      <c r="BM25" s="142" t="e">
        <v>#DIV/0!</v>
      </c>
      <c r="BN25" s="142" t="e">
        <v>#DIV/0!</v>
      </c>
      <c r="BO25" s="142" t="e">
        <v>#DIV/0!</v>
      </c>
      <c r="BP25" s="142" t="e">
        <v>#DIV/0!</v>
      </c>
      <c r="BQ25" s="179" t="e">
        <v>#DIV/0!</v>
      </c>
      <c r="BR25" s="71"/>
      <c r="BS25" s="18"/>
      <c r="BT25" s="148"/>
      <c r="BU25" s="138" t="e">
        <v>#DIV/0!</v>
      </c>
      <c r="BV25" s="92"/>
      <c r="BW25" s="143"/>
      <c r="BX25" s="139">
        <v>0</v>
      </c>
      <c r="BY25" s="140">
        <v>0</v>
      </c>
      <c r="BZ25" s="141" t="e">
        <v>#DIV/0!</v>
      </c>
      <c r="CA25" s="141" t="e">
        <v>#DIV/0!</v>
      </c>
      <c r="CB25" s="141" t="e">
        <v>#DIV/0!</v>
      </c>
      <c r="CC25" s="142" t="e">
        <v>#DIV/0!</v>
      </c>
      <c r="CD25" s="142" t="e">
        <v>#DIV/0!</v>
      </c>
      <c r="CE25" s="138" t="e">
        <v>#DIV/0!</v>
      </c>
      <c r="CF25" s="91"/>
    </row>
    <row r="26" spans="1:84" ht="13.5">
      <c r="A26" s="33" t="s">
        <v>37</v>
      </c>
      <c r="B26" s="33"/>
      <c r="C26" s="201"/>
      <c r="D26" s="113"/>
      <c r="E26" s="112"/>
      <c r="G26" s="56"/>
      <c r="H26" s="31"/>
      <c r="K26" s="201"/>
      <c r="L26" s="113"/>
      <c r="M26" s="112"/>
      <c r="N26" s="56"/>
      <c r="O26" s="31"/>
      <c r="R26" s="201"/>
      <c r="S26" s="113"/>
      <c r="T26" s="112"/>
      <c r="V26" s="56"/>
      <c r="W26" s="31"/>
      <c r="Z26" s="201"/>
      <c r="AA26" s="198"/>
      <c r="AB26" s="112"/>
      <c r="AD26" s="178"/>
      <c r="AE26" s="179" t="e">
        <v>#DIV/0!</v>
      </c>
      <c r="AF26" s="190"/>
      <c r="AG26" s="180"/>
      <c r="AH26" s="139">
        <v>0</v>
      </c>
      <c r="AI26" s="139">
        <v>0</v>
      </c>
      <c r="AJ26" s="142" t="e">
        <v>#DIV/0!</v>
      </c>
      <c r="AK26" s="142" t="e">
        <v>#DIV/0!</v>
      </c>
      <c r="AL26" s="142" t="e">
        <v>#DIV/0!</v>
      </c>
      <c r="AM26" s="142" t="e">
        <v>#DIV/0!</v>
      </c>
      <c r="AN26" s="142" t="e">
        <v>#DIV/0!</v>
      </c>
      <c r="AO26" s="179" t="e">
        <v>#DIV/0!</v>
      </c>
      <c r="AP26" s="71"/>
      <c r="AR26" s="165"/>
      <c r="AS26" s="166" t="e">
        <v>#DIV/0!</v>
      </c>
      <c r="AT26" s="198"/>
      <c r="AU26" s="167"/>
      <c r="AV26" s="168">
        <v>0</v>
      </c>
      <c r="AW26" s="168">
        <v>0</v>
      </c>
      <c r="AX26" s="169" t="e">
        <v>#DIV/0!</v>
      </c>
      <c r="AY26" s="169" t="e">
        <v>#DIV/0!</v>
      </c>
      <c r="AZ26" s="169" t="e">
        <v>#DIV/0!</v>
      </c>
      <c r="BA26" s="169" t="e">
        <v>#DIV/0!</v>
      </c>
      <c r="BB26" s="169" t="e">
        <v>#DIV/0!</v>
      </c>
      <c r="BC26" s="166" t="e">
        <v>#DIV/0!</v>
      </c>
      <c r="BD26" s="112"/>
      <c r="BE26" s="18"/>
      <c r="BF26" s="178"/>
      <c r="BG26" s="179" t="e">
        <v>#DIV/0!</v>
      </c>
      <c r="BH26" s="190"/>
      <c r="BI26" s="180"/>
      <c r="BJ26" s="139">
        <v>0</v>
      </c>
      <c r="BK26" s="139">
        <v>0</v>
      </c>
      <c r="BL26" s="142" t="e">
        <v>#DIV/0!</v>
      </c>
      <c r="BM26" s="142" t="e">
        <v>#DIV/0!</v>
      </c>
      <c r="BN26" s="142" t="e">
        <v>#DIV/0!</v>
      </c>
      <c r="BO26" s="142" t="e">
        <v>#DIV/0!</v>
      </c>
      <c r="BP26" s="142" t="e">
        <v>#DIV/0!</v>
      </c>
      <c r="BQ26" s="179" t="e">
        <v>#DIV/0!</v>
      </c>
      <c r="BR26" s="71"/>
      <c r="BS26" s="18"/>
      <c r="BT26" s="148"/>
      <c r="BU26" s="138" t="e">
        <v>#DIV/0!</v>
      </c>
      <c r="BV26" s="101"/>
      <c r="BW26" s="143"/>
      <c r="BX26" s="139">
        <v>0</v>
      </c>
      <c r="BY26" s="140">
        <v>0</v>
      </c>
      <c r="BZ26" s="141" t="e">
        <v>#DIV/0!</v>
      </c>
      <c r="CA26" s="141" t="e">
        <v>#DIV/0!</v>
      </c>
      <c r="CB26" s="141" t="e">
        <v>#DIV/0!</v>
      </c>
      <c r="CC26" s="142" t="e">
        <v>#DIV/0!</v>
      </c>
      <c r="CD26" s="142" t="e">
        <v>#DIV/0!</v>
      </c>
      <c r="CE26" s="138" t="e">
        <v>#DIV/0!</v>
      </c>
      <c r="CF26" s="91"/>
    </row>
    <row r="27" spans="1:84" ht="12.75" customHeight="1">
      <c r="A27" s="14" t="s">
        <v>38</v>
      </c>
      <c r="B27" s="14" t="s">
        <v>94</v>
      </c>
      <c r="C27" s="205">
        <v>6.461277275677835</v>
      </c>
      <c r="D27" s="113">
        <v>0.42337323908512214</v>
      </c>
      <c r="E27" s="112">
        <v>19457</v>
      </c>
      <c r="G27" s="81">
        <v>5.502178194187504</v>
      </c>
      <c r="H27" s="31">
        <v>0.46243732213542277</v>
      </c>
      <c r="I27" s="18">
        <v>16345</v>
      </c>
      <c r="K27" s="200">
        <v>5.391884380211229</v>
      </c>
      <c r="L27" s="113">
        <v>0.40735428903450277</v>
      </c>
      <c r="M27" s="112">
        <v>17365</v>
      </c>
      <c r="N27" s="81">
        <v>4.444667402428013</v>
      </c>
      <c r="O27" s="31">
        <v>0.565890391409881</v>
      </c>
      <c r="P27" s="18">
        <v>7700</v>
      </c>
      <c r="R27" s="200">
        <v>4.280065131425913</v>
      </c>
      <c r="S27" s="113">
        <v>0.9413028779785719</v>
      </c>
      <c r="T27" s="112">
        <v>4274</v>
      </c>
      <c r="V27" s="81">
        <v>4.634766306847697</v>
      </c>
      <c r="W27" s="31">
        <v>0.5044945892015513</v>
      </c>
      <c r="X27" s="18">
        <v>9414</v>
      </c>
      <c r="Z27" s="200">
        <v>4.037179754668056</v>
      </c>
      <c r="AA27" s="113">
        <v>0.6046783404816363</v>
      </c>
      <c r="AB27" s="112">
        <v>5970</v>
      </c>
      <c r="AD27" s="178">
        <v>4.182448094349605</v>
      </c>
      <c r="AE27" s="179" t="s">
        <v>113</v>
      </c>
      <c r="AF27" s="73">
        <v>0.6366363979718604</v>
      </c>
      <c r="AG27" s="180">
        <v>1.3218782813818162</v>
      </c>
      <c r="AH27" s="139">
        <v>0.041824480943496056</v>
      </c>
      <c r="AI27" s="139">
        <v>0.20018789608091492</v>
      </c>
      <c r="AJ27" s="142">
        <v>0.00245726449997903</v>
      </c>
      <c r="AK27" s="142">
        <v>0.0032482045741328283</v>
      </c>
      <c r="AL27" s="142">
        <v>0.0063663639797186065</v>
      </c>
      <c r="AM27" s="142">
        <v>0.04819084492321466</v>
      </c>
      <c r="AN27" s="142">
        <v>0.03545811696377745</v>
      </c>
      <c r="AO27" s="179">
        <v>0.006366363979718605</v>
      </c>
      <c r="AP27" s="71">
        <v>6637</v>
      </c>
      <c r="AR27" s="165">
        <v>3.565011450507094</v>
      </c>
      <c r="AS27" s="166" t="s">
        <v>113</v>
      </c>
      <c r="AT27" s="113">
        <v>0.5524680405525271</v>
      </c>
      <c r="AU27" s="167">
        <v>1.2692840683808118</v>
      </c>
      <c r="AV27" s="168">
        <v>0.03565011450507094</v>
      </c>
      <c r="AW27" s="168">
        <v>0.1854162448137872</v>
      </c>
      <c r="AX27" s="169">
        <v>0.002220752909711351</v>
      </c>
      <c r="AY27" s="169">
        <v>0.0028187662881069488</v>
      </c>
      <c r="AZ27" s="169">
        <v>0.005524680405525272</v>
      </c>
      <c r="BA27" s="169">
        <v>0.04117479491059621</v>
      </c>
      <c r="BB27" s="169">
        <v>0.03012543409954567</v>
      </c>
      <c r="BC27" s="166">
        <v>0.00552468040552527</v>
      </c>
      <c r="BD27" s="112">
        <v>6971</v>
      </c>
      <c r="BE27" s="18"/>
      <c r="BF27" s="178">
        <v>3.206796013205625</v>
      </c>
      <c r="BG27" s="179" t="s">
        <v>113</v>
      </c>
      <c r="BH27" s="73">
        <v>0.597735958760371</v>
      </c>
      <c r="BI27" s="180">
        <v>1.418806571533477</v>
      </c>
      <c r="BJ27" s="139">
        <v>0.03206796013205625</v>
      </c>
      <c r="BK27" s="139">
        <v>0.1761806063817045</v>
      </c>
      <c r="BL27" s="142">
        <v>0.0021495032231044716</v>
      </c>
      <c r="BM27" s="142">
        <v>0.003049729298473014</v>
      </c>
      <c r="BN27" s="142">
        <v>0.00597735958760371</v>
      </c>
      <c r="BO27" s="142">
        <v>0.03804531971965996</v>
      </c>
      <c r="BP27" s="142">
        <v>0.026090600544452537</v>
      </c>
      <c r="BQ27" s="179">
        <v>0.00597735958760371</v>
      </c>
      <c r="BR27" s="71">
        <v>6718</v>
      </c>
      <c r="BS27" s="18"/>
      <c r="BT27" s="148">
        <v>3.782949994061912</v>
      </c>
      <c r="BU27" s="138" t="s">
        <v>113</v>
      </c>
      <c r="BV27" s="92">
        <v>0.6188753863230111</v>
      </c>
      <c r="BW27" s="143">
        <v>1.380959080043115</v>
      </c>
      <c r="BX27" s="139">
        <v>0.03782949994061912</v>
      </c>
      <c r="BY27" s="140">
        <v>0.19078372277231048</v>
      </c>
      <c r="BZ27" s="141">
        <v>0.002286516340886696</v>
      </c>
      <c r="CA27" s="141">
        <v>0.003157585502614442</v>
      </c>
      <c r="CB27" s="141">
        <v>0.00618875386323011</v>
      </c>
      <c r="CC27" s="142">
        <v>0.04401825380384923</v>
      </c>
      <c r="CD27" s="142">
        <v>0.03164074607738901</v>
      </c>
      <c r="CE27" s="138">
        <v>0.006188753863230111</v>
      </c>
      <c r="CF27" s="91">
        <v>6962</v>
      </c>
    </row>
    <row r="28" spans="1:84" ht="12.75" customHeight="1">
      <c r="A28" s="14" t="s">
        <v>39</v>
      </c>
      <c r="B28" s="14" t="s">
        <v>94</v>
      </c>
      <c r="C28" s="205">
        <v>3.9663195213826716</v>
      </c>
      <c r="D28" s="113">
        <v>0.634951126074697</v>
      </c>
      <c r="E28" s="112">
        <v>5449</v>
      </c>
      <c r="G28" s="56">
        <v>3.7760082198818394</v>
      </c>
      <c r="H28" s="31">
        <v>0.7182328651930465</v>
      </c>
      <c r="I28" s="18">
        <v>4735</v>
      </c>
      <c r="K28" s="201">
        <v>3.6340206185567014</v>
      </c>
      <c r="L28" s="113">
        <v>0.6368099944496963</v>
      </c>
      <c r="M28" s="112">
        <v>4878</v>
      </c>
      <c r="N28" s="56">
        <v>3.302097278000892</v>
      </c>
      <c r="O28" s="31">
        <v>1.0904631288096263</v>
      </c>
      <c r="P28" s="18">
        <v>1559</v>
      </c>
      <c r="R28" s="201">
        <v>2.8606965174129355</v>
      </c>
      <c r="S28" s="113">
        <v>1.6383160148342242</v>
      </c>
      <c r="T28" s="112">
        <v>957</v>
      </c>
      <c r="V28" s="81">
        <v>2.733453671788905</v>
      </c>
      <c r="W28" s="31">
        <v>0.7637230254358185</v>
      </c>
      <c r="X28" s="18">
        <v>2471</v>
      </c>
      <c r="Z28" s="200">
        <v>2.474752655760798</v>
      </c>
      <c r="AA28" s="113">
        <v>0.910591388658163</v>
      </c>
      <c r="AB28" s="112">
        <v>1640</v>
      </c>
      <c r="AD28" s="178">
        <v>2.3787863173332275</v>
      </c>
      <c r="AE28" s="179" t="s">
        <v>113</v>
      </c>
      <c r="AF28" s="73">
        <v>0.9620958289995717</v>
      </c>
      <c r="AG28" s="180">
        <v>1.3218782813818162</v>
      </c>
      <c r="AH28" s="139">
        <v>0.023787863173332275</v>
      </c>
      <c r="AI28" s="139">
        <v>0.15238766596735806</v>
      </c>
      <c r="AJ28" s="142">
        <v>0.0037134602006890552</v>
      </c>
      <c r="AK28" s="142">
        <v>0.004908742388066623</v>
      </c>
      <c r="AL28" s="142">
        <v>0.009620958289995716</v>
      </c>
      <c r="AM28" s="142">
        <v>0.03340882146332799</v>
      </c>
      <c r="AN28" s="142">
        <v>0.01416690488333656</v>
      </c>
      <c r="AO28" s="179">
        <v>0.009620958289995717</v>
      </c>
      <c r="AP28" s="71">
        <v>1684</v>
      </c>
      <c r="AR28" s="165">
        <v>2.0898231696239327</v>
      </c>
      <c r="AS28" s="166" t="s">
        <v>113</v>
      </c>
      <c r="AT28" s="113">
        <v>0.8341418548196006</v>
      </c>
      <c r="AU28" s="167">
        <v>1.2692840683808118</v>
      </c>
      <c r="AV28" s="168">
        <v>0.020898231696239326</v>
      </c>
      <c r="AW28" s="168">
        <v>0.14304368426536568</v>
      </c>
      <c r="AX28" s="169">
        <v>0.0033529956761843257</v>
      </c>
      <c r="AY28" s="169">
        <v>0.004255903993130512</v>
      </c>
      <c r="AZ28" s="169">
        <v>0.008341418548196004</v>
      </c>
      <c r="BA28" s="169">
        <v>0.029239650244435332</v>
      </c>
      <c r="BB28" s="169">
        <v>0.012556813148043322</v>
      </c>
      <c r="BC28" s="166">
        <v>0.008341418548196006</v>
      </c>
      <c r="BD28" s="112">
        <v>1820</v>
      </c>
      <c r="BE28" s="18"/>
      <c r="BF28" s="178">
        <v>2.300490281178351</v>
      </c>
      <c r="BG28" s="179" t="s">
        <v>113</v>
      </c>
      <c r="BH28" s="73">
        <v>1.0108239402192682</v>
      </c>
      <c r="BI28" s="180">
        <v>1.418806571533477</v>
      </c>
      <c r="BJ28" s="139">
        <v>0.023004902811783513</v>
      </c>
      <c r="BK28" s="139">
        <v>0.14991890227187468</v>
      </c>
      <c r="BL28" s="142">
        <v>0.003634998506696046</v>
      </c>
      <c r="BM28" s="142">
        <v>0.005157359768814726</v>
      </c>
      <c r="BN28" s="142">
        <v>0.01010823940219268</v>
      </c>
      <c r="BO28" s="142">
        <v>0.033113142213976196</v>
      </c>
      <c r="BP28" s="142">
        <v>0.012896663409590833</v>
      </c>
      <c r="BQ28" s="179">
        <v>0.010108239402192682</v>
      </c>
      <c r="BR28" s="71">
        <v>1701</v>
      </c>
      <c r="BS28" s="18"/>
      <c r="BT28" s="148">
        <v>2.250901205362172</v>
      </c>
      <c r="BU28" s="138" t="s">
        <v>113</v>
      </c>
      <c r="BV28" s="92">
        <v>0.9683348462236915</v>
      </c>
      <c r="BW28" s="143">
        <v>1.380959080043115</v>
      </c>
      <c r="BX28" s="139">
        <v>0.02250901205362172</v>
      </c>
      <c r="BY28" s="140">
        <v>0.14833191305309734</v>
      </c>
      <c r="BZ28" s="141">
        <v>0.003577640181322157</v>
      </c>
      <c r="CA28" s="141">
        <v>0.004940574693523929</v>
      </c>
      <c r="CB28" s="141">
        <v>0.009683348462236913</v>
      </c>
      <c r="CC28" s="142">
        <v>0.03219236051585864</v>
      </c>
      <c r="CD28" s="142">
        <v>0.012825663591384807</v>
      </c>
      <c r="CE28" s="138">
        <v>0.009683348462236915</v>
      </c>
      <c r="CF28" s="91">
        <v>1719</v>
      </c>
    </row>
    <row r="29" spans="1:84" ht="13.5">
      <c r="A29" s="14" t="s">
        <v>40</v>
      </c>
      <c r="B29" s="14" t="s">
        <v>94</v>
      </c>
      <c r="C29" s="205">
        <v>5.355624822896004</v>
      </c>
      <c r="D29" s="198">
        <v>0.9559668055878059</v>
      </c>
      <c r="E29" s="112">
        <v>3208</v>
      </c>
      <c r="G29" s="56">
        <v>4.173764906303237</v>
      </c>
      <c r="H29" s="42">
        <v>0.9325101702657932</v>
      </c>
      <c r="I29" s="18">
        <v>3092</v>
      </c>
      <c r="K29" s="201">
        <v>4.181818181818182</v>
      </c>
      <c r="L29" s="198">
        <v>0.8068250922421492</v>
      </c>
      <c r="M29" s="112">
        <v>3477</v>
      </c>
      <c r="N29" s="81">
        <v>2.808738296923763</v>
      </c>
      <c r="O29" s="42">
        <v>1.0313514843323524</v>
      </c>
      <c r="P29" s="18">
        <v>1490</v>
      </c>
      <c r="R29" s="200">
        <v>2.3115577889447234</v>
      </c>
      <c r="S29" s="198">
        <v>1.5525131342405563</v>
      </c>
      <c r="T29" s="112">
        <v>866</v>
      </c>
      <c r="V29" s="81">
        <v>2.8506266909915965</v>
      </c>
      <c r="W29" s="42">
        <v>0.8236337204442119</v>
      </c>
      <c r="X29" s="18">
        <v>2213</v>
      </c>
      <c r="Z29" s="200">
        <v>2.782119026204302</v>
      </c>
      <c r="AA29" s="113">
        <v>0.9849039272842699</v>
      </c>
      <c r="AB29" s="112">
        <v>1571</v>
      </c>
      <c r="AD29" s="178">
        <v>2.8491947688671098</v>
      </c>
      <c r="AE29" s="179" t="s">
        <v>113</v>
      </c>
      <c r="AF29" s="73">
        <v>1.1077988042011564</v>
      </c>
      <c r="AG29" s="180">
        <v>1.3218782813818162</v>
      </c>
      <c r="AH29" s="139">
        <v>0.028491947688671096</v>
      </c>
      <c r="AI29" s="139">
        <v>0.16637354538981589</v>
      </c>
      <c r="AJ29" s="142">
        <v>0.004275838898552956</v>
      </c>
      <c r="AK29" s="142">
        <v>0.005652138574684699</v>
      </c>
      <c r="AL29" s="142">
        <v>0.011077988042011563</v>
      </c>
      <c r="AM29" s="142">
        <v>0.03956993573068266</v>
      </c>
      <c r="AN29" s="142">
        <v>0.01741395964665953</v>
      </c>
      <c r="AO29" s="179">
        <v>0.011077988042011565</v>
      </c>
      <c r="AP29" s="71">
        <v>1514</v>
      </c>
      <c r="AR29" s="165">
        <v>2.4351830066098166</v>
      </c>
      <c r="AS29" s="166" t="s">
        <v>113</v>
      </c>
      <c r="AT29" s="113">
        <v>0.9696186605226621</v>
      </c>
      <c r="AU29" s="167">
        <v>1.2692840683808118</v>
      </c>
      <c r="AV29" s="168">
        <v>0.024351830066098167</v>
      </c>
      <c r="AW29" s="168">
        <v>0.15413895821151136</v>
      </c>
      <c r="AX29" s="169">
        <v>0.0038975710875738807</v>
      </c>
      <c r="AY29" s="169">
        <v>0.004947124886839201</v>
      </c>
      <c r="AZ29" s="169">
        <v>0.009696186605226621</v>
      </c>
      <c r="BA29" s="169">
        <v>0.03404801667132479</v>
      </c>
      <c r="BB29" s="169">
        <v>0.014655643460871545</v>
      </c>
      <c r="BC29" s="166">
        <v>0.009696186605226621</v>
      </c>
      <c r="BD29" s="112">
        <v>1564</v>
      </c>
      <c r="BE29" s="18"/>
      <c r="BF29" s="178">
        <v>2.8273709579611412</v>
      </c>
      <c r="BG29" s="179" t="s">
        <v>113</v>
      </c>
      <c r="BH29" s="73">
        <v>1.2340920407847937</v>
      </c>
      <c r="BI29" s="180">
        <v>1.418806571533477</v>
      </c>
      <c r="BJ29" s="139">
        <v>0.028273709579611412</v>
      </c>
      <c r="BK29" s="139">
        <v>0.16575375388273775</v>
      </c>
      <c r="BL29" s="142">
        <v>0.004437887298558753</v>
      </c>
      <c r="BM29" s="142">
        <v>0.006296503662920109</v>
      </c>
      <c r="BN29" s="142">
        <v>0.01234092040784794</v>
      </c>
      <c r="BO29" s="142">
        <v>0.04061462998745935</v>
      </c>
      <c r="BP29" s="142">
        <v>0.015932789171763474</v>
      </c>
      <c r="BQ29" s="179">
        <v>0.012340920407847938</v>
      </c>
      <c r="BR29" s="71">
        <v>1395</v>
      </c>
      <c r="BS29" s="18"/>
      <c r="BT29" s="148">
        <v>2.5261530351712995</v>
      </c>
      <c r="BU29" s="138" t="s">
        <v>113</v>
      </c>
      <c r="BV29" s="92">
        <v>1.0944358148433615</v>
      </c>
      <c r="BW29" s="143">
        <v>1.380959080043115</v>
      </c>
      <c r="BX29" s="139">
        <v>0.025261530351712996</v>
      </c>
      <c r="BY29" s="140">
        <v>0.15691840375176674</v>
      </c>
      <c r="BZ29" s="141">
        <v>0.004043536760379231</v>
      </c>
      <c r="CA29" s="141">
        <v>0.005583958804733821</v>
      </c>
      <c r="CB29" s="141">
        <v>0.010944358148433616</v>
      </c>
      <c r="CC29" s="142">
        <v>0.03620588850014661</v>
      </c>
      <c r="CD29" s="142">
        <v>0.01431717220327938</v>
      </c>
      <c r="CE29" s="138">
        <v>0.010944358148433614</v>
      </c>
      <c r="CF29" s="91">
        <v>1506</v>
      </c>
    </row>
    <row r="30" spans="1:84" ht="13.5" customHeight="1">
      <c r="A30" s="14"/>
      <c r="B30" s="14"/>
      <c r="C30" s="201"/>
      <c r="D30" s="113"/>
      <c r="E30" s="112"/>
      <c r="G30" s="56"/>
      <c r="H30" s="31"/>
      <c r="K30" s="201"/>
      <c r="L30" s="113"/>
      <c r="M30" s="112"/>
      <c r="N30" s="56"/>
      <c r="O30" s="31"/>
      <c r="R30" s="201"/>
      <c r="S30" s="113"/>
      <c r="T30" s="112"/>
      <c r="V30" s="56"/>
      <c r="W30" s="31"/>
      <c r="Z30" s="201"/>
      <c r="AA30" s="198"/>
      <c r="AB30" s="112"/>
      <c r="AD30" s="178"/>
      <c r="AE30" s="179" t="e">
        <v>#DIV/0!</v>
      </c>
      <c r="AF30" s="190"/>
      <c r="AG30" s="180"/>
      <c r="AH30" s="139">
        <v>0</v>
      </c>
      <c r="AI30" s="139">
        <v>0</v>
      </c>
      <c r="AJ30" s="142" t="e">
        <v>#DIV/0!</v>
      </c>
      <c r="AK30" s="142" t="e">
        <v>#DIV/0!</v>
      </c>
      <c r="AL30" s="142" t="e">
        <v>#DIV/0!</v>
      </c>
      <c r="AM30" s="142" t="e">
        <v>#DIV/0!</v>
      </c>
      <c r="AN30" s="142" t="e">
        <v>#DIV/0!</v>
      </c>
      <c r="AO30" s="179" t="e">
        <v>#DIV/0!</v>
      </c>
      <c r="AP30" s="71"/>
      <c r="AR30" s="165"/>
      <c r="AS30" s="166" t="e">
        <v>#DIV/0!</v>
      </c>
      <c r="AT30" s="198"/>
      <c r="AU30" s="167"/>
      <c r="AV30" s="168">
        <v>0</v>
      </c>
      <c r="AW30" s="168">
        <v>0</v>
      </c>
      <c r="AX30" s="169" t="e">
        <v>#DIV/0!</v>
      </c>
      <c r="AY30" s="169" t="e">
        <v>#DIV/0!</v>
      </c>
      <c r="AZ30" s="169" t="e">
        <v>#DIV/0!</v>
      </c>
      <c r="BA30" s="169" t="e">
        <v>#DIV/0!</v>
      </c>
      <c r="BB30" s="169" t="e">
        <v>#DIV/0!</v>
      </c>
      <c r="BC30" s="166" t="e">
        <v>#DIV/0!</v>
      </c>
      <c r="BD30" s="112"/>
      <c r="BE30" s="18"/>
      <c r="BF30" s="178"/>
      <c r="BG30" s="179" t="e">
        <v>#DIV/0!</v>
      </c>
      <c r="BH30" s="190"/>
      <c r="BI30" s="180"/>
      <c r="BJ30" s="139">
        <v>0</v>
      </c>
      <c r="BK30" s="139">
        <v>0</v>
      </c>
      <c r="BL30" s="142" t="e">
        <v>#DIV/0!</v>
      </c>
      <c r="BM30" s="142" t="e">
        <v>#DIV/0!</v>
      </c>
      <c r="BN30" s="142" t="e">
        <v>#DIV/0!</v>
      </c>
      <c r="BO30" s="142" t="e">
        <v>#DIV/0!</v>
      </c>
      <c r="BP30" s="142" t="e">
        <v>#DIV/0!</v>
      </c>
      <c r="BQ30" s="179" t="e">
        <v>#DIV/0!</v>
      </c>
      <c r="BR30" s="71"/>
      <c r="BS30" s="18"/>
      <c r="BT30" s="148"/>
      <c r="BU30" s="138" t="e">
        <v>#DIV/0!</v>
      </c>
      <c r="BV30" s="101"/>
      <c r="BW30" s="143"/>
      <c r="BX30" s="139">
        <v>0</v>
      </c>
      <c r="BY30" s="140">
        <v>0</v>
      </c>
      <c r="BZ30" s="141" t="e">
        <v>#DIV/0!</v>
      </c>
      <c r="CA30" s="141" t="e">
        <v>#DIV/0!</v>
      </c>
      <c r="CB30" s="141" t="e">
        <v>#DIV/0!</v>
      </c>
      <c r="CC30" s="142" t="e">
        <v>#DIV/0!</v>
      </c>
      <c r="CD30" s="142" t="e">
        <v>#DIV/0!</v>
      </c>
      <c r="CE30" s="138" t="e">
        <v>#DIV/0!</v>
      </c>
      <c r="CF30" s="91"/>
    </row>
    <row r="31" spans="1:84" ht="12.75" customHeight="1">
      <c r="A31" s="33" t="s">
        <v>41</v>
      </c>
      <c r="B31" s="33"/>
      <c r="C31" s="201"/>
      <c r="D31" s="113"/>
      <c r="E31" s="112"/>
      <c r="G31" s="56"/>
      <c r="H31" s="31"/>
      <c r="K31" s="201"/>
      <c r="L31" s="113"/>
      <c r="M31" s="112"/>
      <c r="N31" s="56"/>
      <c r="O31" s="31"/>
      <c r="R31" s="201"/>
      <c r="S31" s="113"/>
      <c r="T31" s="112"/>
      <c r="V31" s="56"/>
      <c r="W31" s="31"/>
      <c r="Z31" s="201"/>
      <c r="AA31" s="113"/>
      <c r="AB31" s="112"/>
      <c r="AD31" s="178"/>
      <c r="AE31" s="179" t="e">
        <v>#DIV/0!</v>
      </c>
      <c r="AF31" s="73"/>
      <c r="AG31" s="180"/>
      <c r="AH31" s="139">
        <v>0</v>
      </c>
      <c r="AI31" s="139">
        <v>0</v>
      </c>
      <c r="AJ31" s="142" t="e">
        <v>#DIV/0!</v>
      </c>
      <c r="AK31" s="142" t="e">
        <v>#DIV/0!</v>
      </c>
      <c r="AL31" s="142" t="e">
        <v>#DIV/0!</v>
      </c>
      <c r="AM31" s="142" t="e">
        <v>#DIV/0!</v>
      </c>
      <c r="AN31" s="142" t="e">
        <v>#DIV/0!</v>
      </c>
      <c r="AO31" s="179" t="e">
        <v>#DIV/0!</v>
      </c>
      <c r="AP31" s="71"/>
      <c r="AR31" s="165"/>
      <c r="AS31" s="166" t="e">
        <v>#DIV/0!</v>
      </c>
      <c r="AT31" s="113"/>
      <c r="AU31" s="167"/>
      <c r="AV31" s="168">
        <v>0</v>
      </c>
      <c r="AW31" s="168">
        <v>0</v>
      </c>
      <c r="AX31" s="169" t="e">
        <v>#DIV/0!</v>
      </c>
      <c r="AY31" s="169" t="e">
        <v>#DIV/0!</v>
      </c>
      <c r="AZ31" s="169" t="e">
        <v>#DIV/0!</v>
      </c>
      <c r="BA31" s="169" t="e">
        <v>#DIV/0!</v>
      </c>
      <c r="BB31" s="169" t="e">
        <v>#DIV/0!</v>
      </c>
      <c r="BC31" s="166" t="e">
        <v>#DIV/0!</v>
      </c>
      <c r="BD31" s="112"/>
      <c r="BE31" s="18"/>
      <c r="BF31" s="178"/>
      <c r="BG31" s="179" t="e">
        <v>#DIV/0!</v>
      </c>
      <c r="BH31" s="73"/>
      <c r="BI31" s="180"/>
      <c r="BJ31" s="139">
        <v>0</v>
      </c>
      <c r="BK31" s="139">
        <v>0</v>
      </c>
      <c r="BL31" s="142" t="e">
        <v>#DIV/0!</v>
      </c>
      <c r="BM31" s="142" t="e">
        <v>#DIV/0!</v>
      </c>
      <c r="BN31" s="142" t="e">
        <v>#DIV/0!</v>
      </c>
      <c r="BO31" s="142" t="e">
        <v>#DIV/0!</v>
      </c>
      <c r="BP31" s="142" t="e">
        <v>#DIV/0!</v>
      </c>
      <c r="BQ31" s="179" t="e">
        <v>#DIV/0!</v>
      </c>
      <c r="BR31" s="71"/>
      <c r="BS31" s="18"/>
      <c r="BT31" s="148"/>
      <c r="BU31" s="138" t="e">
        <v>#DIV/0!</v>
      </c>
      <c r="BV31" s="92"/>
      <c r="BW31" s="143"/>
      <c r="BX31" s="139">
        <v>0</v>
      </c>
      <c r="BY31" s="140">
        <v>0</v>
      </c>
      <c r="BZ31" s="141" t="e">
        <v>#DIV/0!</v>
      </c>
      <c r="CA31" s="141" t="e">
        <v>#DIV/0!</v>
      </c>
      <c r="CB31" s="141" t="e">
        <v>#DIV/0!</v>
      </c>
      <c r="CC31" s="142" t="e">
        <v>#DIV/0!</v>
      </c>
      <c r="CD31" s="142" t="e">
        <v>#DIV/0!</v>
      </c>
      <c r="CE31" s="138" t="e">
        <v>#DIV/0!</v>
      </c>
      <c r="CF31" s="91"/>
    </row>
    <row r="32" spans="1:84" ht="12.75" customHeight="1">
      <c r="A32" s="14" t="s">
        <v>42</v>
      </c>
      <c r="B32" s="14" t="s">
        <v>109</v>
      </c>
      <c r="C32" s="205">
        <v>6.138441445363518</v>
      </c>
      <c r="D32" s="113">
        <v>0.37196085155920056</v>
      </c>
      <c r="E32" s="112">
        <v>24038</v>
      </c>
      <c r="G32" s="81">
        <v>5.170274369226527</v>
      </c>
      <c r="H32" s="31">
        <v>0.39321775098418144</v>
      </c>
      <c r="I32" s="18">
        <v>21317</v>
      </c>
      <c r="K32" s="200">
        <v>4.9954625988505255</v>
      </c>
      <c r="L32" s="113">
        <v>0.3429453852207618</v>
      </c>
      <c r="M32" s="112">
        <v>22794</v>
      </c>
      <c r="N32" s="81">
        <v>4.212792127921279</v>
      </c>
      <c r="O32" s="31">
        <v>0.48992816252369353</v>
      </c>
      <c r="P32" s="18">
        <v>12979</v>
      </c>
      <c r="R32" s="200">
        <v>3.9947974730583424</v>
      </c>
      <c r="S32" s="113">
        <v>0.8569648234487885</v>
      </c>
      <c r="T32" s="112">
        <v>5455</v>
      </c>
      <c r="V32" s="81">
        <v>4.197512540836657</v>
      </c>
      <c r="W32" s="31">
        <v>0.4306766543825382</v>
      </c>
      <c r="X32" s="18">
        <v>12617</v>
      </c>
      <c r="Z32" s="200">
        <v>3.67796557104599</v>
      </c>
      <c r="AA32" s="113">
        <v>0.49337731991275935</v>
      </c>
      <c r="AB32" s="112">
        <v>8301</v>
      </c>
      <c r="AD32" s="178">
        <v>3.6973902014038225</v>
      </c>
      <c r="AE32" s="179" t="s">
        <v>113</v>
      </c>
      <c r="AF32" s="73">
        <v>0.5224790508449422</v>
      </c>
      <c r="AG32" s="189">
        <v>1.3442324172612086</v>
      </c>
      <c r="AH32" s="139">
        <v>0.036973902014038225</v>
      </c>
      <c r="AI32" s="139">
        <v>0.18869772808355303</v>
      </c>
      <c r="AJ32" s="142">
        <v>0.001983108272641141</v>
      </c>
      <c r="AK32" s="142">
        <v>0.0026657584270231008</v>
      </c>
      <c r="AL32" s="142">
        <v>0.005224790508449422</v>
      </c>
      <c r="AM32" s="142">
        <v>0.042198692522487646</v>
      </c>
      <c r="AN32" s="142">
        <v>0.0317491115055888</v>
      </c>
      <c r="AO32" s="179">
        <v>0.0052247905084494214</v>
      </c>
      <c r="AP32" s="71">
        <v>9054</v>
      </c>
      <c r="AR32" s="165">
        <v>3.2735881639264734</v>
      </c>
      <c r="AS32" s="166" t="s">
        <v>113</v>
      </c>
      <c r="AT32" s="113">
        <v>0.4598553527121267</v>
      </c>
      <c r="AU32" s="197">
        <v>1.2881800285742682</v>
      </c>
      <c r="AV32" s="168">
        <v>0.03273588163926473</v>
      </c>
      <c r="AW32" s="168">
        <v>0.17794449610079202</v>
      </c>
      <c r="AX32" s="169">
        <v>0.001821363349750405</v>
      </c>
      <c r="AY32" s="169">
        <v>0.0023462438919256015</v>
      </c>
      <c r="AZ32" s="169">
        <v>0.004598553527121265</v>
      </c>
      <c r="BA32" s="169">
        <v>0.037334435166386</v>
      </c>
      <c r="BB32" s="169">
        <v>0.028137328112143468</v>
      </c>
      <c r="BC32" s="166">
        <v>0.004598553527121267</v>
      </c>
      <c r="BD32" s="112">
        <v>9545</v>
      </c>
      <c r="BE32" s="18"/>
      <c r="BF32" s="178">
        <v>3.09284988125611</v>
      </c>
      <c r="BG32" s="179" t="s">
        <v>113</v>
      </c>
      <c r="BH32" s="73">
        <v>0.5261584870235363</v>
      </c>
      <c r="BI32" s="147">
        <v>1.4751474985944761</v>
      </c>
      <c r="BJ32" s="139">
        <v>0.0309284988125611</v>
      </c>
      <c r="BK32" s="139">
        <v>0.17312402136550117</v>
      </c>
      <c r="BL32" s="142">
        <v>0.0018198393096982297</v>
      </c>
      <c r="BM32" s="142">
        <v>0.002684531405545242</v>
      </c>
      <c r="BN32" s="142">
        <v>0.005261584870235363</v>
      </c>
      <c r="BO32" s="142">
        <v>0.03619008368279646</v>
      </c>
      <c r="BP32" s="142">
        <v>0.025666913942325738</v>
      </c>
      <c r="BQ32" s="179">
        <v>0.005261584870235363</v>
      </c>
      <c r="BR32" s="71">
        <v>9050</v>
      </c>
      <c r="BS32" s="18"/>
      <c r="BT32" s="148">
        <v>3.392844282535849</v>
      </c>
      <c r="BU32" s="138" t="s">
        <v>113</v>
      </c>
      <c r="BV32" s="92">
        <v>0.5205709662044817</v>
      </c>
      <c r="BW32">
        <v>1.420693370495604</v>
      </c>
      <c r="BX32" s="139">
        <v>0.03392844282535849</v>
      </c>
      <c r="BY32" s="140">
        <v>0.18104503194731655</v>
      </c>
      <c r="BZ32" s="141">
        <v>0.0018695259494956428</v>
      </c>
      <c r="CA32" s="141">
        <v>0.002656023122417959</v>
      </c>
      <c r="CB32" s="141">
        <v>0.005205709662044818</v>
      </c>
      <c r="CC32" s="142">
        <v>0.03913415248740331</v>
      </c>
      <c r="CD32" s="142">
        <v>0.028722733163313675</v>
      </c>
      <c r="CE32" s="138">
        <v>0.005205709662044818</v>
      </c>
      <c r="CF32" s="91">
        <v>9378</v>
      </c>
    </row>
    <row r="33" spans="1:84" ht="12.75" customHeight="1">
      <c r="A33" s="14" t="s">
        <v>43</v>
      </c>
      <c r="B33" s="14" t="s">
        <v>109</v>
      </c>
      <c r="C33" s="205">
        <v>3.8656069364161856</v>
      </c>
      <c r="D33" s="198">
        <v>0.7274034535976781</v>
      </c>
      <c r="E33" s="112">
        <v>4047</v>
      </c>
      <c r="G33" s="56">
        <v>3.7332214765100673</v>
      </c>
      <c r="H33" s="42">
        <v>0.9241250417491751</v>
      </c>
      <c r="I33" s="18">
        <v>2829</v>
      </c>
      <c r="K33" s="201">
        <v>4.301499605367009</v>
      </c>
      <c r="L33" s="198">
        <v>0.9587726333981939</v>
      </c>
      <c r="M33" s="112">
        <v>2880</v>
      </c>
      <c r="N33" s="81">
        <v>2.314165497896213</v>
      </c>
      <c r="O33" s="42">
        <v>1.0364701540143733</v>
      </c>
      <c r="P33" s="18">
        <v>1451</v>
      </c>
      <c r="R33" s="201">
        <v>2.127659574468085</v>
      </c>
      <c r="S33" s="198">
        <v>1.9876346781451684</v>
      </c>
      <c r="T33" s="112">
        <v>630</v>
      </c>
      <c r="V33" s="81">
        <v>2.58842447232929</v>
      </c>
      <c r="W33" s="42">
        <v>0.98380744225255</v>
      </c>
      <c r="X33" s="18">
        <v>1457</v>
      </c>
      <c r="Z33" s="200">
        <v>2.0693116107255376</v>
      </c>
      <c r="AA33" s="113">
        <v>1.2870352769139668</v>
      </c>
      <c r="AB33" s="112">
        <v>871</v>
      </c>
      <c r="AD33" s="178">
        <v>3.16327782276345</v>
      </c>
      <c r="AE33" s="179" t="s">
        <v>112</v>
      </c>
      <c r="AF33" s="73">
        <v>1.9609806342609268</v>
      </c>
      <c r="AG33" s="189">
        <v>1.5914293248784865</v>
      </c>
      <c r="AH33" s="139">
        <v>0.0316327782276345</v>
      </c>
      <c r="AI33" s="139">
        <v>0.175020414721357</v>
      </c>
      <c r="AJ33" s="142">
        <v>0.006286918889376145</v>
      </c>
      <c r="AK33" s="142">
        <v>0.010005187083685682</v>
      </c>
      <c r="AL33" s="142">
        <v>0.019609806342609268</v>
      </c>
      <c r="AM33" s="142">
        <v>0.05124258457024377</v>
      </c>
      <c r="AN33" s="142">
        <v>0.012022971885025234</v>
      </c>
      <c r="AO33" s="179">
        <v>0.019609806342609268</v>
      </c>
      <c r="AP33" s="71">
        <v>775</v>
      </c>
      <c r="AR33" s="165">
        <v>1.8657197952824927</v>
      </c>
      <c r="AS33" s="166" t="s">
        <v>113</v>
      </c>
      <c r="AT33" s="113">
        <v>1.4999069077647098</v>
      </c>
      <c r="AU33" s="197">
        <v>1.597658960597587</v>
      </c>
      <c r="AV33" s="168">
        <v>0.018657197952824927</v>
      </c>
      <c r="AW33" s="168">
        <v>0.1353111485332012</v>
      </c>
      <c r="AX33" s="169">
        <v>0.004789962735160694</v>
      </c>
      <c r="AY33" s="169">
        <v>0.007652726884758009</v>
      </c>
      <c r="AZ33" s="169">
        <v>0.014999069077647099</v>
      </c>
      <c r="BA33" s="169">
        <v>0.033656267030472024</v>
      </c>
      <c r="BB33" s="169">
        <v>0.003658128875177828</v>
      </c>
      <c r="BC33" s="166">
        <v>0.014999069077647097</v>
      </c>
      <c r="BD33" s="112">
        <v>798</v>
      </c>
      <c r="BE33" s="18"/>
      <c r="BF33" s="178">
        <v>2.25276579686574</v>
      </c>
      <c r="BG33" s="179" t="s">
        <v>112</v>
      </c>
      <c r="BH33" s="73">
        <v>1.6664415968812567</v>
      </c>
      <c r="BI33" s="147">
        <v>1.5764481301172402</v>
      </c>
      <c r="BJ33" s="139">
        <v>0.0225276579686574</v>
      </c>
      <c r="BK33" s="139">
        <v>0.14839192227040052</v>
      </c>
      <c r="BL33" s="142">
        <v>0.005393396152175299</v>
      </c>
      <c r="BM33" s="142">
        <v>0.008502409279078268</v>
      </c>
      <c r="BN33" s="142">
        <v>0.016664415968812567</v>
      </c>
      <c r="BO33" s="142">
        <v>0.03919207393746997</v>
      </c>
      <c r="BP33" s="142">
        <v>0.005863241999844834</v>
      </c>
      <c r="BQ33" s="179">
        <v>0.016664415968812567</v>
      </c>
      <c r="BR33" s="71">
        <v>757</v>
      </c>
      <c r="BS33" s="18"/>
      <c r="BT33" s="148">
        <v>2.6155868210025024</v>
      </c>
      <c r="BU33" s="138" t="s">
        <v>112</v>
      </c>
      <c r="BV33" s="92">
        <v>1.711046744623794</v>
      </c>
      <c r="BW33">
        <v>1.5538935165272592</v>
      </c>
      <c r="BX33" s="139">
        <v>0.026155868210025024</v>
      </c>
      <c r="BY33" s="140">
        <v>0.1595986803460631</v>
      </c>
      <c r="BZ33" s="141">
        <v>0.005618139629575234</v>
      </c>
      <c r="CA33" s="141">
        <v>0.008729990745341814</v>
      </c>
      <c r="CB33" s="141">
        <v>0.017110467446237936</v>
      </c>
      <c r="CC33" s="142">
        <v>0.043266335656262964</v>
      </c>
      <c r="CD33" s="142">
        <v>0.009045400763787088</v>
      </c>
      <c r="CE33" s="138">
        <v>0.01711046744623794</v>
      </c>
      <c r="CF33" s="91">
        <v>807</v>
      </c>
    </row>
    <row r="34" spans="1:84" ht="13.5" customHeight="1">
      <c r="A34" s="14"/>
      <c r="B34" s="14"/>
      <c r="C34" s="201"/>
      <c r="D34" s="113"/>
      <c r="E34" s="112"/>
      <c r="G34" s="56"/>
      <c r="H34" s="31"/>
      <c r="K34" s="201"/>
      <c r="L34" s="113"/>
      <c r="M34" s="112"/>
      <c r="N34" s="56"/>
      <c r="O34" s="31"/>
      <c r="R34" s="201"/>
      <c r="S34" s="113"/>
      <c r="T34" s="112"/>
      <c r="V34" s="56"/>
      <c r="W34" s="31"/>
      <c r="Z34" s="201"/>
      <c r="AA34" s="113"/>
      <c r="AB34" s="112"/>
      <c r="AD34" s="178"/>
      <c r="AE34" s="179" t="e">
        <v>#DIV/0!</v>
      </c>
      <c r="AF34" s="73"/>
      <c r="AG34" s="180"/>
      <c r="AH34" s="139">
        <v>0</v>
      </c>
      <c r="AI34" s="139">
        <v>0</v>
      </c>
      <c r="AJ34" s="142" t="e">
        <v>#DIV/0!</v>
      </c>
      <c r="AK34" s="142" t="e">
        <v>#DIV/0!</v>
      </c>
      <c r="AL34" s="142" t="e">
        <v>#DIV/0!</v>
      </c>
      <c r="AM34" s="142" t="e">
        <v>#DIV/0!</v>
      </c>
      <c r="AN34" s="142" t="e">
        <v>#DIV/0!</v>
      </c>
      <c r="AO34" s="179" t="e">
        <v>#DIV/0!</v>
      </c>
      <c r="AP34" s="71"/>
      <c r="AR34" s="165"/>
      <c r="AS34" s="166" t="e">
        <v>#DIV/0!</v>
      </c>
      <c r="AT34" s="113"/>
      <c r="AU34" s="167"/>
      <c r="AV34" s="168">
        <v>0</v>
      </c>
      <c r="AW34" s="168">
        <v>0</v>
      </c>
      <c r="AX34" s="169" t="e">
        <v>#DIV/0!</v>
      </c>
      <c r="AY34" s="169" t="e">
        <v>#DIV/0!</v>
      </c>
      <c r="AZ34" s="169" t="e">
        <v>#DIV/0!</v>
      </c>
      <c r="BA34" s="169" t="e">
        <v>#DIV/0!</v>
      </c>
      <c r="BB34" s="169" t="e">
        <v>#DIV/0!</v>
      </c>
      <c r="BC34" s="166" t="e">
        <v>#DIV/0!</v>
      </c>
      <c r="BD34" s="112"/>
      <c r="BE34" s="18"/>
      <c r="BF34" s="178"/>
      <c r="BG34" s="179" t="e">
        <v>#DIV/0!</v>
      </c>
      <c r="BH34" s="73"/>
      <c r="BI34" s="180"/>
      <c r="BJ34" s="139">
        <v>0</v>
      </c>
      <c r="BK34" s="139">
        <v>0</v>
      </c>
      <c r="BL34" s="142" t="e">
        <v>#DIV/0!</v>
      </c>
      <c r="BM34" s="142" t="e">
        <v>#DIV/0!</v>
      </c>
      <c r="BN34" s="142" t="e">
        <v>#DIV/0!</v>
      </c>
      <c r="BO34" s="142" t="e">
        <v>#DIV/0!</v>
      </c>
      <c r="BP34" s="142" t="e">
        <v>#DIV/0!</v>
      </c>
      <c r="BQ34" s="179" t="e">
        <v>#DIV/0!</v>
      </c>
      <c r="BR34" s="71"/>
      <c r="BS34" s="18"/>
      <c r="BT34" s="148"/>
      <c r="BU34" s="138" t="e">
        <v>#DIV/0!</v>
      </c>
      <c r="BV34" s="92"/>
      <c r="BW34" s="143"/>
      <c r="BX34" s="139">
        <v>0</v>
      </c>
      <c r="BY34" s="140">
        <v>0</v>
      </c>
      <c r="BZ34" s="141" t="e">
        <v>#DIV/0!</v>
      </c>
      <c r="CA34" s="141" t="e">
        <v>#DIV/0!</v>
      </c>
      <c r="CB34" s="141" t="e">
        <v>#DIV/0!</v>
      </c>
      <c r="CC34" s="142" t="e">
        <v>#DIV/0!</v>
      </c>
      <c r="CD34" s="142" t="e">
        <v>#DIV/0!</v>
      </c>
      <c r="CE34" s="138" t="e">
        <v>#DIV/0!</v>
      </c>
      <c r="CF34" s="91"/>
    </row>
    <row r="35" spans="1:84" ht="12.75" customHeight="1">
      <c r="A35" s="33" t="s">
        <v>44</v>
      </c>
      <c r="B35" s="33"/>
      <c r="C35" s="201"/>
      <c r="D35" s="113"/>
      <c r="E35" s="112"/>
      <c r="G35" s="56"/>
      <c r="H35" s="31"/>
      <c r="K35" s="201"/>
      <c r="L35" s="113"/>
      <c r="M35" s="112"/>
      <c r="N35" s="56"/>
      <c r="O35" s="31"/>
      <c r="R35" s="201"/>
      <c r="S35" s="113"/>
      <c r="T35" s="112"/>
      <c r="V35" s="56"/>
      <c r="W35" s="31"/>
      <c r="Z35" s="201"/>
      <c r="AA35" s="113"/>
      <c r="AB35" s="112"/>
      <c r="AD35" s="178"/>
      <c r="AE35" s="179" t="e">
        <v>#DIV/0!</v>
      </c>
      <c r="AF35" s="73"/>
      <c r="AG35" s="180"/>
      <c r="AH35" s="139">
        <v>0</v>
      </c>
      <c r="AI35" s="139">
        <v>0</v>
      </c>
      <c r="AJ35" s="142" t="e">
        <v>#DIV/0!</v>
      </c>
      <c r="AK35" s="142" t="e">
        <v>#DIV/0!</v>
      </c>
      <c r="AL35" s="142" t="e">
        <v>#DIV/0!</v>
      </c>
      <c r="AM35" s="142" t="e">
        <v>#DIV/0!</v>
      </c>
      <c r="AN35" s="142" t="e">
        <v>#DIV/0!</v>
      </c>
      <c r="AO35" s="179" t="e">
        <v>#DIV/0!</v>
      </c>
      <c r="AP35" s="71"/>
      <c r="AR35" s="165"/>
      <c r="AS35" s="166" t="e">
        <v>#DIV/0!</v>
      </c>
      <c r="AT35" s="113"/>
      <c r="AU35" s="167"/>
      <c r="AV35" s="168">
        <v>0</v>
      </c>
      <c r="AW35" s="168">
        <v>0</v>
      </c>
      <c r="AX35" s="169" t="e">
        <v>#DIV/0!</v>
      </c>
      <c r="AY35" s="169" t="e">
        <v>#DIV/0!</v>
      </c>
      <c r="AZ35" s="169" t="e">
        <v>#DIV/0!</v>
      </c>
      <c r="BA35" s="169" t="e">
        <v>#DIV/0!</v>
      </c>
      <c r="BB35" s="169" t="e">
        <v>#DIV/0!</v>
      </c>
      <c r="BC35" s="166" t="e">
        <v>#DIV/0!</v>
      </c>
      <c r="BD35" s="112"/>
      <c r="BE35" s="18"/>
      <c r="BF35" s="178"/>
      <c r="BG35" s="179" t="e">
        <v>#DIV/0!</v>
      </c>
      <c r="BH35" s="73"/>
      <c r="BI35" s="180"/>
      <c r="BJ35" s="139">
        <v>0</v>
      </c>
      <c r="BK35" s="139">
        <v>0</v>
      </c>
      <c r="BL35" s="142" t="e">
        <v>#DIV/0!</v>
      </c>
      <c r="BM35" s="142" t="e">
        <v>#DIV/0!</v>
      </c>
      <c r="BN35" s="142" t="e">
        <v>#DIV/0!</v>
      </c>
      <c r="BO35" s="142" t="e">
        <v>#DIV/0!</v>
      </c>
      <c r="BP35" s="142" t="e">
        <v>#DIV/0!</v>
      </c>
      <c r="BQ35" s="179" t="e">
        <v>#DIV/0!</v>
      </c>
      <c r="BR35" s="71"/>
      <c r="BS35" s="18"/>
      <c r="BT35" s="148"/>
      <c r="BU35" s="138" t="e">
        <v>#DIV/0!</v>
      </c>
      <c r="BV35" s="92"/>
      <c r="BW35" s="143"/>
      <c r="BX35" s="139">
        <v>0</v>
      </c>
      <c r="BY35" s="140">
        <v>0</v>
      </c>
      <c r="BZ35" s="141" t="e">
        <v>#DIV/0!</v>
      </c>
      <c r="CA35" s="141" t="e">
        <v>#DIV/0!</v>
      </c>
      <c r="CB35" s="141" t="e">
        <v>#DIV/0!</v>
      </c>
      <c r="CC35" s="142" t="e">
        <v>#DIV/0!</v>
      </c>
      <c r="CD35" s="142" t="e">
        <v>#DIV/0!</v>
      </c>
      <c r="CE35" s="138" t="e">
        <v>#DIV/0!</v>
      </c>
      <c r="CF35" s="91"/>
    </row>
    <row r="36" spans="1:84" ht="12.75" customHeight="1">
      <c r="A36" s="14" t="s">
        <v>45</v>
      </c>
      <c r="B36" s="14" t="s">
        <v>94</v>
      </c>
      <c r="C36" s="205">
        <v>5.4014291719209755</v>
      </c>
      <c r="D36" s="113">
        <v>0.8289244271982681</v>
      </c>
      <c r="E36" s="112">
        <v>4295</v>
      </c>
      <c r="G36" s="56">
        <v>5.139035550862372</v>
      </c>
      <c r="H36" s="31">
        <v>0.7882820395190127</v>
      </c>
      <c r="I36" s="18">
        <v>5274</v>
      </c>
      <c r="K36" s="201">
        <v>4.83288874941158</v>
      </c>
      <c r="L36" s="113">
        <v>0.6640345535534493</v>
      </c>
      <c r="M36" s="112">
        <v>5892</v>
      </c>
      <c r="N36" s="81">
        <v>3.675469643343316</v>
      </c>
      <c r="O36" s="31">
        <v>0.7785590539416862</v>
      </c>
      <c r="P36" s="18">
        <v>3391</v>
      </c>
      <c r="R36" s="200">
        <v>2.8662420382165603</v>
      </c>
      <c r="S36" s="113">
        <v>1.3500331640749241</v>
      </c>
      <c r="T36" s="112">
        <v>1412</v>
      </c>
      <c r="V36" s="81">
        <v>3.3107665223435405</v>
      </c>
      <c r="W36" s="31">
        <v>0.692458411401107</v>
      </c>
      <c r="X36" s="18">
        <v>3619</v>
      </c>
      <c r="Z36" s="200">
        <v>3.045723650766325</v>
      </c>
      <c r="AA36" s="113">
        <v>0.8516341320784457</v>
      </c>
      <c r="AB36" s="112">
        <v>2294</v>
      </c>
      <c r="AD36" s="178">
        <v>2.86946124540645</v>
      </c>
      <c r="AE36" s="179" t="s">
        <v>113</v>
      </c>
      <c r="AF36" s="73">
        <v>0.807799894845878</v>
      </c>
      <c r="AG36" s="180">
        <v>1.3218782813818162</v>
      </c>
      <c r="AH36" s="139">
        <v>0.028694612454064503</v>
      </c>
      <c r="AI36" s="139">
        <v>0.16694679293168693</v>
      </c>
      <c r="AJ36" s="142">
        <v>0.0031179147328288716</v>
      </c>
      <c r="AK36" s="142">
        <v>0.0041215037685268735</v>
      </c>
      <c r="AL36" s="142">
        <v>0.008077998948458778</v>
      </c>
      <c r="AM36" s="142">
        <v>0.03677261140252328</v>
      </c>
      <c r="AN36" s="142">
        <v>0.020616613505605723</v>
      </c>
      <c r="AO36" s="179">
        <v>0.00807799894845878</v>
      </c>
      <c r="AP36" s="71">
        <v>2867</v>
      </c>
      <c r="AR36" s="165">
        <v>2.936794795011827</v>
      </c>
      <c r="AS36" s="166" t="s">
        <v>113</v>
      </c>
      <c r="AT36" s="113">
        <v>0.7634222698042562</v>
      </c>
      <c r="AU36" s="167">
        <v>1.2692840683808118</v>
      </c>
      <c r="AV36" s="168">
        <v>0.02936794795011827</v>
      </c>
      <c r="AW36" s="168">
        <v>0.16883563481480268</v>
      </c>
      <c r="AX36" s="169">
        <v>0.0030687245280481604</v>
      </c>
      <c r="AY36" s="169">
        <v>0.0038950831537009557</v>
      </c>
      <c r="AZ36" s="169">
        <v>0.007634222698042563</v>
      </c>
      <c r="BA36" s="169">
        <v>0.03700217064816083</v>
      </c>
      <c r="BB36" s="169">
        <v>0.021733725252075706</v>
      </c>
      <c r="BC36" s="166">
        <v>0.0076342226980425625</v>
      </c>
      <c r="BD36" s="112">
        <v>3027</v>
      </c>
      <c r="BE36" s="18"/>
      <c r="BF36" s="178">
        <v>2.929217108099172</v>
      </c>
      <c r="BG36" s="179" t="s">
        <v>113</v>
      </c>
      <c r="BH36" s="73">
        <v>0.8565406092402799</v>
      </c>
      <c r="BI36" s="180">
        <v>1.418806571533477</v>
      </c>
      <c r="BJ36" s="139">
        <v>0.02929217108099172</v>
      </c>
      <c r="BK36" s="139">
        <v>0.16862425624551655</v>
      </c>
      <c r="BL36" s="142">
        <v>0.0030801841068757766</v>
      </c>
      <c r="BM36" s="142">
        <v>0.0043701854523683255</v>
      </c>
      <c r="BN36" s="142">
        <v>0.0085654060924028</v>
      </c>
      <c r="BO36" s="142">
        <v>0.03785757717339452</v>
      </c>
      <c r="BP36" s="142">
        <v>0.02072676498858892</v>
      </c>
      <c r="BQ36" s="179">
        <v>0.008565406092402798</v>
      </c>
      <c r="BR36" s="71">
        <v>2997</v>
      </c>
      <c r="BS36" s="18"/>
      <c r="BT36" s="148">
        <v>2.7962153972806205</v>
      </c>
      <c r="BU36" s="138" t="s">
        <v>113</v>
      </c>
      <c r="BV36" s="92">
        <v>0.7905565000483967</v>
      </c>
      <c r="BW36" s="143">
        <v>1.380959080043115</v>
      </c>
      <c r="BX36" s="139">
        <v>0.027962153972806204</v>
      </c>
      <c r="BY36" s="140">
        <v>0.16486440464214003</v>
      </c>
      <c r="BZ36" s="141">
        <v>0.0029208147483367496</v>
      </c>
      <c r="CA36" s="141">
        <v>0.0040335256478394805</v>
      </c>
      <c r="CB36" s="141">
        <v>0.007905565000483969</v>
      </c>
      <c r="CC36" s="142">
        <v>0.03586771897329017</v>
      </c>
      <c r="CD36" s="142">
        <v>0.020056588972322237</v>
      </c>
      <c r="CE36" s="138">
        <v>0.007905565000483967</v>
      </c>
      <c r="CF36" s="91">
        <v>3186</v>
      </c>
    </row>
    <row r="37" spans="1:84" ht="12.75" customHeight="1">
      <c r="A37" s="14" t="s">
        <v>46</v>
      </c>
      <c r="B37" s="14" t="s">
        <v>94</v>
      </c>
      <c r="C37" s="205">
        <v>6.00474415452389</v>
      </c>
      <c r="D37" s="113">
        <v>0.46393988399803243</v>
      </c>
      <c r="E37" s="112">
        <v>15128</v>
      </c>
      <c r="G37" s="81">
        <v>5.030020830780542</v>
      </c>
      <c r="H37" s="31">
        <v>0.4387145853445329</v>
      </c>
      <c r="I37" s="18">
        <v>16685</v>
      </c>
      <c r="K37" s="200">
        <v>4.92530345471522</v>
      </c>
      <c r="L37" s="113">
        <v>0.3890479740010533</v>
      </c>
      <c r="M37" s="112">
        <v>17476</v>
      </c>
      <c r="N37" s="81">
        <v>4.349189754312598</v>
      </c>
      <c r="O37" s="31">
        <v>0.4942751606200593</v>
      </c>
      <c r="P37" s="18">
        <v>9886</v>
      </c>
      <c r="R37" s="200">
        <v>4.090338770388959</v>
      </c>
      <c r="S37" s="113">
        <v>0.9317487943595251</v>
      </c>
      <c r="T37" s="112">
        <v>4177</v>
      </c>
      <c r="V37" s="81">
        <v>4.447683264425902</v>
      </c>
      <c r="W37" s="31">
        <v>0.4989235175237825</v>
      </c>
      <c r="X37" s="18">
        <v>9255</v>
      </c>
      <c r="Z37" s="200">
        <v>3.827854626189673</v>
      </c>
      <c r="AA37" s="110">
        <v>0.5812655530706623</v>
      </c>
      <c r="AB37" s="112">
        <v>6139</v>
      </c>
      <c r="AD37" s="178">
        <v>4.0260189236066015</v>
      </c>
      <c r="AE37" s="179" t="s">
        <v>113</v>
      </c>
      <c r="AF37" s="73">
        <v>0.6335351889903209</v>
      </c>
      <c r="AG37" s="180">
        <v>1.3218782813818162</v>
      </c>
      <c r="AH37" s="139">
        <v>0.040260189236066016</v>
      </c>
      <c r="AI37" s="139">
        <v>0.1965688337421326</v>
      </c>
      <c r="AJ37" s="142">
        <v>0.002445294573720289</v>
      </c>
      <c r="AK37" s="142">
        <v>0.0032323817885816565</v>
      </c>
      <c r="AL37" s="142">
        <v>0.006335351889903209</v>
      </c>
      <c r="AM37" s="142">
        <v>0.046595541125969225</v>
      </c>
      <c r="AN37" s="142">
        <v>0.033924837346162806</v>
      </c>
      <c r="AO37" s="179">
        <v>0.00633535188990321</v>
      </c>
      <c r="AP37" s="71">
        <v>6462</v>
      </c>
      <c r="AR37" s="165">
        <v>3.3417607692769096</v>
      </c>
      <c r="AS37" s="166" t="s">
        <v>113</v>
      </c>
      <c r="AT37" s="113">
        <v>0.5434402243548498</v>
      </c>
      <c r="AU37" s="167">
        <v>1.2692840683808118</v>
      </c>
      <c r="AV37" s="168">
        <v>0.033417607692769094</v>
      </c>
      <c r="AW37" s="168">
        <v>0.1797244312520178</v>
      </c>
      <c r="AX37" s="169">
        <v>0.002184463843887235</v>
      </c>
      <c r="AY37" s="169">
        <v>0.0027727051549999763</v>
      </c>
      <c r="AZ37" s="169">
        <v>0.0054344022435485004</v>
      </c>
      <c r="BA37" s="169">
        <v>0.03885200993631759</v>
      </c>
      <c r="BB37" s="169">
        <v>0.027983205449220595</v>
      </c>
      <c r="BC37" s="166">
        <v>0.005434402243548499</v>
      </c>
      <c r="BD37" s="112">
        <v>6769</v>
      </c>
      <c r="BE37" s="18"/>
      <c r="BF37" s="178">
        <v>3.041183905797404</v>
      </c>
      <c r="BG37" s="179" t="s">
        <v>113</v>
      </c>
      <c r="BH37" s="73">
        <v>0.6004686600903907</v>
      </c>
      <c r="BI37" s="180">
        <v>1.418806571533477</v>
      </c>
      <c r="BJ37" s="139">
        <v>0.03041183905797404</v>
      </c>
      <c r="BK37" s="139">
        <v>0.17171767265801713</v>
      </c>
      <c r="BL37" s="142">
        <v>0.002159330221515009</v>
      </c>
      <c r="BM37" s="142">
        <v>0.0030636719083963334</v>
      </c>
      <c r="BN37" s="142">
        <v>0.006004686600903908</v>
      </c>
      <c r="BO37" s="142">
        <v>0.03641652565887794</v>
      </c>
      <c r="BP37" s="142">
        <v>0.02440715245707013</v>
      </c>
      <c r="BQ37" s="179">
        <v>0.006004686600903907</v>
      </c>
      <c r="BR37" s="71">
        <v>6324</v>
      </c>
      <c r="BS37" s="18"/>
      <c r="BT37" s="148">
        <v>3.633641470478013</v>
      </c>
      <c r="BU37" s="138" t="s">
        <v>113</v>
      </c>
      <c r="BV37" s="92">
        <v>0.6278254111213374</v>
      </c>
      <c r="BW37" s="143">
        <v>1.380959080043115</v>
      </c>
      <c r="BX37" s="139">
        <v>0.03633641470478013</v>
      </c>
      <c r="BY37" s="140">
        <v>0.18712583913287434</v>
      </c>
      <c r="BZ37" s="141">
        <v>0.002319583382176384</v>
      </c>
      <c r="CA37" s="141">
        <v>0.0032032497335335967</v>
      </c>
      <c r="CB37" s="141">
        <v>0.006278254111213373</v>
      </c>
      <c r="CC37" s="142">
        <v>0.0426146688159935</v>
      </c>
      <c r="CD37" s="142">
        <v>0.030058160593566755</v>
      </c>
      <c r="CE37" s="138">
        <v>0.006278254111213374</v>
      </c>
      <c r="CF37" s="91">
        <v>6508</v>
      </c>
    </row>
    <row r="38" spans="1:84" ht="13.5" customHeight="1">
      <c r="A38" s="14" t="s">
        <v>47</v>
      </c>
      <c r="B38" s="14" t="s">
        <v>94</v>
      </c>
      <c r="C38" s="205">
        <v>3.7953795379537953</v>
      </c>
      <c r="D38" s="113">
        <v>1.1368210103835346</v>
      </c>
      <c r="E38" s="112">
        <v>1635</v>
      </c>
      <c r="G38" s="56">
        <v>3.5475234270415</v>
      </c>
      <c r="H38" s="31">
        <v>1.2035418436943894</v>
      </c>
      <c r="I38" s="18">
        <v>1588</v>
      </c>
      <c r="K38" s="201">
        <v>4.500330906684315</v>
      </c>
      <c r="L38" s="113">
        <v>1.1943141704505673</v>
      </c>
      <c r="M38" s="112">
        <v>1702</v>
      </c>
      <c r="N38" s="56">
        <v>2.5551684088269453</v>
      </c>
      <c r="O38" s="31">
        <v>1.3118377088441893</v>
      </c>
      <c r="P38" s="18">
        <v>840</v>
      </c>
      <c r="R38" s="201">
        <v>3.5897435897435903</v>
      </c>
      <c r="S38" s="113">
        <v>2.9605142805716516</v>
      </c>
      <c r="T38" s="112">
        <v>365</v>
      </c>
      <c r="V38" s="56">
        <v>2.7677538905055488</v>
      </c>
      <c r="W38" s="31">
        <v>1.3194153587900357</v>
      </c>
      <c r="X38" s="18">
        <v>838</v>
      </c>
      <c r="Z38" s="201">
        <v>2.608546915743215</v>
      </c>
      <c r="AA38" s="113">
        <v>1.6786065983328864</v>
      </c>
      <c r="AB38" s="112">
        <v>508</v>
      </c>
      <c r="AD38" s="178">
        <v>2.954590662385269</v>
      </c>
      <c r="AE38" s="179" t="s">
        <v>112</v>
      </c>
      <c r="AF38" s="73">
        <v>2.103444648942411</v>
      </c>
      <c r="AG38" s="180">
        <v>1.3218782813818162</v>
      </c>
      <c r="AH38" s="139">
        <v>0.02954590662385269</v>
      </c>
      <c r="AI38" s="139">
        <v>0.16933087735444846</v>
      </c>
      <c r="AJ38" s="142">
        <v>0.008118794149978053</v>
      </c>
      <c r="AK38" s="142">
        <v>0.010732057657865732</v>
      </c>
      <c r="AL38" s="142">
        <v>0.021034446489424114</v>
      </c>
      <c r="AM38" s="142">
        <v>0.0505803531132768</v>
      </c>
      <c r="AN38" s="142">
        <v>0.008511460134428574</v>
      </c>
      <c r="AO38" s="179">
        <v>0.02103444648942411</v>
      </c>
      <c r="AP38" s="71">
        <v>435</v>
      </c>
      <c r="AR38" s="165">
        <v>2.368151830624209</v>
      </c>
      <c r="AS38" s="166" t="s">
        <v>112</v>
      </c>
      <c r="AT38" s="113">
        <v>1.7393095296663825</v>
      </c>
      <c r="AU38" s="167">
        <v>1.2692840683808118</v>
      </c>
      <c r="AV38" s="168">
        <v>0.02368151830624209</v>
      </c>
      <c r="AW38" s="168">
        <v>0.15205493743036827</v>
      </c>
      <c r="AX38" s="169">
        <v>0.006991493471789446</v>
      </c>
      <c r="AY38" s="169">
        <v>0.008874191277930793</v>
      </c>
      <c r="AZ38" s="169">
        <v>0.017393095296663826</v>
      </c>
      <c r="BA38" s="169">
        <v>0.041074613602905916</v>
      </c>
      <c r="BB38" s="169">
        <v>0.006288423009578263</v>
      </c>
      <c r="BC38" s="166">
        <v>0.017393095296663826</v>
      </c>
      <c r="BD38" s="112">
        <v>473</v>
      </c>
      <c r="BE38" s="18"/>
      <c r="BF38" s="178">
        <v>2.515040117929765</v>
      </c>
      <c r="BG38" s="179" t="s">
        <v>112</v>
      </c>
      <c r="BH38" s="73">
        <v>2.0973645075028373</v>
      </c>
      <c r="BI38" s="180">
        <v>1.418806571533477</v>
      </c>
      <c r="BJ38" s="139">
        <v>0.02515040117929765</v>
      </c>
      <c r="BK38" s="139">
        <v>0.15658179491824084</v>
      </c>
      <c r="BL38" s="142">
        <v>0.007542279668521029</v>
      </c>
      <c r="BM38" s="142">
        <v>0.01070103595804097</v>
      </c>
      <c r="BN38" s="142">
        <v>0.02097364507502837</v>
      </c>
      <c r="BO38" s="142">
        <v>0.04612404625432602</v>
      </c>
      <c r="BP38" s="142">
        <v>0.0041767561042692775</v>
      </c>
      <c r="BQ38" s="179">
        <v>0.02097364507502837</v>
      </c>
      <c r="BR38" s="71">
        <v>431</v>
      </c>
      <c r="BS38" s="18"/>
      <c r="BT38" s="148">
        <v>3.0112935168229953</v>
      </c>
      <c r="BU38" s="138" t="s">
        <v>112</v>
      </c>
      <c r="BV38" s="92">
        <v>2.182945326803476</v>
      </c>
      <c r="BW38" s="143">
        <v>1.380959080043115</v>
      </c>
      <c r="BX38" s="139">
        <v>0.03011293516822995</v>
      </c>
      <c r="BY38" s="140">
        <v>0.17089805822122126</v>
      </c>
      <c r="BZ38" s="141">
        <v>0.008065178016941291</v>
      </c>
      <c r="CA38" s="141">
        <v>0.011137680814659202</v>
      </c>
      <c r="CB38" s="141">
        <v>0.02182945326803476</v>
      </c>
      <c r="CC38" s="142">
        <v>0.05194238843626471</v>
      </c>
      <c r="CD38" s="142">
        <v>0.008283481900195191</v>
      </c>
      <c r="CE38" s="138">
        <v>0.02182945326803476</v>
      </c>
      <c r="CF38" s="91">
        <v>449</v>
      </c>
    </row>
    <row r="39" spans="1:84" ht="13.5">
      <c r="A39" s="14"/>
      <c r="B39" s="14"/>
      <c r="C39" s="201"/>
      <c r="D39" s="113"/>
      <c r="E39" s="112"/>
      <c r="G39" s="56"/>
      <c r="H39" s="31"/>
      <c r="K39" s="201"/>
      <c r="L39" s="113"/>
      <c r="M39" s="112"/>
      <c r="N39" s="56"/>
      <c r="O39" s="31"/>
      <c r="R39" s="201"/>
      <c r="S39" s="113"/>
      <c r="T39" s="112"/>
      <c r="V39" s="57"/>
      <c r="W39" s="31"/>
      <c r="Z39" s="201"/>
      <c r="AA39" s="113"/>
      <c r="AB39" s="112"/>
      <c r="AD39" s="178"/>
      <c r="AE39" s="179" t="e">
        <v>#DIV/0!</v>
      </c>
      <c r="AF39" s="73"/>
      <c r="AG39" s="180">
        <v>1.3218782813818162</v>
      </c>
      <c r="AH39" s="139">
        <v>0</v>
      </c>
      <c r="AI39" s="139">
        <v>0</v>
      </c>
      <c r="AJ39" s="142" t="e">
        <v>#DIV/0!</v>
      </c>
      <c r="AK39" s="142" t="e">
        <v>#DIV/0!</v>
      </c>
      <c r="AL39" s="142" t="e">
        <v>#DIV/0!</v>
      </c>
      <c r="AM39" s="142" t="e">
        <v>#DIV/0!</v>
      </c>
      <c r="AN39" s="142" t="e">
        <v>#DIV/0!</v>
      </c>
      <c r="AO39" s="179" t="e">
        <v>#DIV/0!</v>
      </c>
      <c r="AP39" s="71"/>
      <c r="AR39" s="165"/>
      <c r="AS39" s="166" t="e">
        <v>#DIV/0!</v>
      </c>
      <c r="AT39" s="113"/>
      <c r="AU39" s="167"/>
      <c r="AV39" s="168">
        <v>0</v>
      </c>
      <c r="AW39" s="168">
        <v>0</v>
      </c>
      <c r="AX39" s="169" t="e">
        <v>#DIV/0!</v>
      </c>
      <c r="AY39" s="169" t="e">
        <v>#DIV/0!</v>
      </c>
      <c r="AZ39" s="169" t="e">
        <v>#DIV/0!</v>
      </c>
      <c r="BA39" s="169" t="e">
        <v>#DIV/0!</v>
      </c>
      <c r="BB39" s="169" t="e">
        <v>#DIV/0!</v>
      </c>
      <c r="BC39" s="166" t="e">
        <v>#DIV/0!</v>
      </c>
      <c r="BD39" s="112"/>
      <c r="BE39" s="18"/>
      <c r="BF39" s="178"/>
      <c r="BG39" s="179" t="e">
        <v>#DIV/0!</v>
      </c>
      <c r="BH39" s="73"/>
      <c r="BI39" s="180"/>
      <c r="BJ39" s="139">
        <v>0</v>
      </c>
      <c r="BK39" s="139">
        <v>0</v>
      </c>
      <c r="BL39" s="142" t="e">
        <v>#DIV/0!</v>
      </c>
      <c r="BM39" s="142" t="e">
        <v>#DIV/0!</v>
      </c>
      <c r="BN39" s="142" t="e">
        <v>#DIV/0!</v>
      </c>
      <c r="BO39" s="142" t="e">
        <v>#DIV/0!</v>
      </c>
      <c r="BP39" s="142" t="e">
        <v>#DIV/0!</v>
      </c>
      <c r="BQ39" s="179" t="e">
        <v>#DIV/0!</v>
      </c>
      <c r="BR39" s="71"/>
      <c r="BS39" s="18"/>
      <c r="BT39" s="148"/>
      <c r="BU39" s="138" t="e">
        <v>#DIV/0!</v>
      </c>
      <c r="BV39" s="92"/>
      <c r="BW39" s="143"/>
      <c r="BX39" s="139">
        <v>0</v>
      </c>
      <c r="BY39" s="140">
        <v>0</v>
      </c>
      <c r="BZ39" s="141" t="e">
        <v>#DIV/0!</v>
      </c>
      <c r="CA39" s="141" t="e">
        <v>#DIV/0!</v>
      </c>
      <c r="CB39" s="141" t="e">
        <v>#DIV/0!</v>
      </c>
      <c r="CC39" s="142" t="e">
        <v>#DIV/0!</v>
      </c>
      <c r="CD39" s="142" t="e">
        <v>#DIV/0!</v>
      </c>
      <c r="CE39" s="138" t="e">
        <v>#DIV/0!</v>
      </c>
      <c r="CF39" s="91"/>
    </row>
    <row r="40" spans="1:84" ht="13.5">
      <c r="A40" s="33" t="s">
        <v>79</v>
      </c>
      <c r="B40" s="33"/>
      <c r="C40" s="201"/>
      <c r="D40" s="110"/>
      <c r="E40" s="112"/>
      <c r="G40" s="56"/>
      <c r="H40" s="16"/>
      <c r="K40" s="201"/>
      <c r="L40" s="110"/>
      <c r="M40" s="112"/>
      <c r="N40" s="56"/>
      <c r="O40" s="16"/>
      <c r="R40" s="201"/>
      <c r="S40" s="110"/>
      <c r="T40" s="112"/>
      <c r="V40" s="57"/>
      <c r="Z40" s="201"/>
      <c r="AA40" s="113"/>
      <c r="AB40" s="112"/>
      <c r="AD40" s="178"/>
      <c r="AE40" s="179" t="e">
        <v>#DIV/0!</v>
      </c>
      <c r="AF40" s="73"/>
      <c r="AG40" s="180"/>
      <c r="AH40" s="139">
        <v>0</v>
      </c>
      <c r="AI40" s="139">
        <v>0</v>
      </c>
      <c r="AJ40" s="142" t="e">
        <v>#DIV/0!</v>
      </c>
      <c r="AK40" s="142" t="e">
        <v>#DIV/0!</v>
      </c>
      <c r="AL40" s="142" t="e">
        <v>#DIV/0!</v>
      </c>
      <c r="AM40" s="142" t="e">
        <v>#DIV/0!</v>
      </c>
      <c r="AN40" s="142" t="e">
        <v>#DIV/0!</v>
      </c>
      <c r="AO40" s="179" t="e">
        <v>#DIV/0!</v>
      </c>
      <c r="AP40" s="71"/>
      <c r="AR40" s="165"/>
      <c r="AS40" s="166" t="e">
        <v>#DIV/0!</v>
      </c>
      <c r="AT40" s="113"/>
      <c r="AU40" s="167"/>
      <c r="AV40" s="168">
        <v>0</v>
      </c>
      <c r="AW40" s="168">
        <v>0</v>
      </c>
      <c r="AX40" s="169" t="e">
        <v>#DIV/0!</v>
      </c>
      <c r="AY40" s="169" t="e">
        <v>#DIV/0!</v>
      </c>
      <c r="AZ40" s="169" t="e">
        <v>#DIV/0!</v>
      </c>
      <c r="BA40" s="169" t="e">
        <v>#DIV/0!</v>
      </c>
      <c r="BB40" s="169" t="e">
        <v>#DIV/0!</v>
      </c>
      <c r="BC40" s="166" t="e">
        <v>#DIV/0!</v>
      </c>
      <c r="BD40" s="112"/>
      <c r="BE40" s="18"/>
      <c r="BF40" s="178"/>
      <c r="BG40" s="179" t="e">
        <v>#DIV/0!</v>
      </c>
      <c r="BH40" s="73"/>
      <c r="BI40" s="180"/>
      <c r="BJ40" s="139">
        <v>0</v>
      </c>
      <c r="BK40" s="139">
        <v>0</v>
      </c>
      <c r="BL40" s="142" t="e">
        <v>#DIV/0!</v>
      </c>
      <c r="BM40" s="142" t="e">
        <v>#DIV/0!</v>
      </c>
      <c r="BN40" s="142" t="e">
        <v>#DIV/0!</v>
      </c>
      <c r="BO40" s="142" t="e">
        <v>#DIV/0!</v>
      </c>
      <c r="BP40" s="142" t="e">
        <v>#DIV/0!</v>
      </c>
      <c r="BQ40" s="179" t="e">
        <v>#DIV/0!</v>
      </c>
      <c r="BR40" s="71"/>
      <c r="BS40" s="18"/>
      <c r="BT40" s="148"/>
      <c r="BU40" s="138" t="e">
        <v>#DIV/0!</v>
      </c>
      <c r="BV40" s="92"/>
      <c r="BW40" s="143"/>
      <c r="BX40" s="139">
        <v>0</v>
      </c>
      <c r="BY40" s="140">
        <v>0</v>
      </c>
      <c r="BZ40" s="141" t="e">
        <v>#DIV/0!</v>
      </c>
      <c r="CA40" s="141" t="e">
        <v>#DIV/0!</v>
      </c>
      <c r="CB40" s="141" t="e">
        <v>#DIV/0!</v>
      </c>
      <c r="CC40" s="142" t="e">
        <v>#DIV/0!</v>
      </c>
      <c r="CD40" s="142" t="e">
        <v>#DIV/0!</v>
      </c>
      <c r="CE40" s="138" t="e">
        <v>#DIV/0!</v>
      </c>
      <c r="CF40" s="91"/>
    </row>
    <row r="41" spans="1:84" ht="13.5">
      <c r="A41" s="51" t="s">
        <v>80</v>
      </c>
      <c r="B41" s="51" t="s">
        <v>110</v>
      </c>
      <c r="C41" s="205">
        <v>5.975695490609621</v>
      </c>
      <c r="D41" s="113">
        <v>0.4114945339822871</v>
      </c>
      <c r="E41" s="112">
        <v>19153</v>
      </c>
      <c r="G41" s="81">
        <v>4.805678380265301</v>
      </c>
      <c r="H41" s="31">
        <v>0.432302601303614</v>
      </c>
      <c r="I41" s="18">
        <v>16456</v>
      </c>
      <c r="K41" s="200">
        <v>4.894991922455573</v>
      </c>
      <c r="L41" s="113">
        <v>0.387766600958543</v>
      </c>
      <c r="M41" s="112">
        <v>17489</v>
      </c>
      <c r="N41" s="81">
        <v>3.7944284341978864</v>
      </c>
      <c r="O41" s="31">
        <v>0.45211622351011904</v>
      </c>
      <c r="P41" s="18">
        <v>9902</v>
      </c>
      <c r="R41" s="200">
        <v>3.4706672637707126</v>
      </c>
      <c r="S41" s="113">
        <v>0.9467796008736924</v>
      </c>
      <c r="T41" s="112">
        <v>4234</v>
      </c>
      <c r="V41" s="81">
        <v>4.0285594005281</v>
      </c>
      <c r="W41" s="31">
        <v>0.4696646480548212</v>
      </c>
      <c r="X41" s="18">
        <v>10631</v>
      </c>
      <c r="Z41" s="200">
        <v>3.4179743075591658</v>
      </c>
      <c r="AA41" s="113">
        <v>0.5729413222950728</v>
      </c>
      <c r="AB41" s="112">
        <v>6173</v>
      </c>
      <c r="AD41" s="178">
        <v>3.4427650836890105</v>
      </c>
      <c r="AE41" s="179" t="s">
        <v>113</v>
      </c>
      <c r="AF41" s="73">
        <v>0.6394867505925182</v>
      </c>
      <c r="AG41" s="189">
        <v>1.4096401065530082</v>
      </c>
      <c r="AH41" s="139">
        <v>0.0344276508368901</v>
      </c>
      <c r="AI41" s="139">
        <v>0.18232495082885194</v>
      </c>
      <c r="AJ41" s="142">
        <v>0.0023145960742785767</v>
      </c>
      <c r="AK41" s="142">
        <v>0.003262747456773227</v>
      </c>
      <c r="AL41" s="142">
        <v>0.0063948675059251805</v>
      </c>
      <c r="AM41" s="142">
        <v>0.040822518342815285</v>
      </c>
      <c r="AN41" s="142">
        <v>0.02803278333096492</v>
      </c>
      <c r="AO41" s="179">
        <v>0.006394867505925182</v>
      </c>
      <c r="AP41" s="71">
        <v>6205</v>
      </c>
      <c r="AR41" s="165">
        <v>2.931336865680089</v>
      </c>
      <c r="AS41" s="166" t="s">
        <v>113</v>
      </c>
      <c r="AT41" s="113">
        <v>0.5538981996386719</v>
      </c>
      <c r="AU41" s="197">
        <v>1.3514496705438437</v>
      </c>
      <c r="AV41" s="168">
        <v>0.029313368656800887</v>
      </c>
      <c r="AW41" s="168">
        <v>0.16868341671542988</v>
      </c>
      <c r="AX41" s="169">
        <v>0.002091134589631178</v>
      </c>
      <c r="AY41" s="169">
        <v>0.002826063152219891</v>
      </c>
      <c r="AZ41" s="169">
        <v>0.0055389819963867215</v>
      </c>
      <c r="BA41" s="169">
        <v>0.034852350653187605</v>
      </c>
      <c r="BB41" s="169">
        <v>0.023774386660414166</v>
      </c>
      <c r="BC41" s="166">
        <v>0.00553898199638672</v>
      </c>
      <c r="BD41" s="112">
        <v>6507</v>
      </c>
      <c r="BE41" s="18"/>
      <c r="BF41" s="178">
        <v>2.9865861100472193</v>
      </c>
      <c r="BG41" s="179" t="s">
        <v>113</v>
      </c>
      <c r="BH41" s="73">
        <v>0.64300429504197</v>
      </c>
      <c r="BI41" s="147">
        <v>1.5135589579246553</v>
      </c>
      <c r="BJ41" s="139">
        <v>0.029865861100472194</v>
      </c>
      <c r="BK41" s="139">
        <v>0.17021718902977895</v>
      </c>
      <c r="BL41" s="142">
        <v>0.002167536602872757</v>
      </c>
      <c r="BM41" s="142">
        <v>0.003280694441907638</v>
      </c>
      <c r="BN41" s="142">
        <v>0.006430042950419702</v>
      </c>
      <c r="BO41" s="142">
        <v>0.03629590405089189</v>
      </c>
      <c r="BP41" s="142">
        <v>0.023435818150052492</v>
      </c>
      <c r="BQ41" s="179">
        <v>0.0064300429504197</v>
      </c>
      <c r="BR41" s="71">
        <v>6167</v>
      </c>
      <c r="BS41" s="18"/>
      <c r="BT41" s="148">
        <v>3.1869454147885863</v>
      </c>
      <c r="BU41" s="138" t="s">
        <v>113</v>
      </c>
      <c r="BV41" s="92">
        <v>0.647522629555003</v>
      </c>
      <c r="BW41">
        <v>1.5032632463564022</v>
      </c>
      <c r="BX41" s="139">
        <v>0.03186945414788586</v>
      </c>
      <c r="BY41" s="140">
        <v>0.1756524751895107</v>
      </c>
      <c r="BZ41" s="141">
        <v>0.002197717266506448</v>
      </c>
      <c r="CA41" s="141">
        <v>0.0033037475926220015</v>
      </c>
      <c r="CB41" s="141">
        <v>0.006475226295550028</v>
      </c>
      <c r="CC41" s="142">
        <v>0.03834468044343589</v>
      </c>
      <c r="CD41" s="142">
        <v>0.025394227852335832</v>
      </c>
      <c r="CE41" s="138">
        <v>0.0064752262955500295</v>
      </c>
      <c r="CF41" s="91">
        <v>6388</v>
      </c>
    </row>
    <row r="42" spans="1:84" ht="13.5">
      <c r="A42" s="14" t="s">
        <v>79</v>
      </c>
      <c r="B42" s="51" t="s">
        <v>110</v>
      </c>
      <c r="C42" s="205">
        <v>5.751666255245619</v>
      </c>
      <c r="D42" s="113">
        <v>0.592690099770306</v>
      </c>
      <c r="E42" s="112">
        <v>8904</v>
      </c>
      <c r="G42" s="56">
        <v>5.5611729019211324</v>
      </c>
      <c r="H42" s="31">
        <v>0.6791745093517374</v>
      </c>
      <c r="I42" s="18">
        <v>7654</v>
      </c>
      <c r="K42" s="201">
        <v>5.027538483265076</v>
      </c>
      <c r="L42" s="113">
        <v>0.5533593660630727</v>
      </c>
      <c r="M42" s="112">
        <v>8156</v>
      </c>
      <c r="N42" s="81">
        <v>4.580532735872541</v>
      </c>
      <c r="O42" s="31">
        <v>0.8268495853869202</v>
      </c>
      <c r="P42" s="18">
        <v>4520</v>
      </c>
      <c r="R42" s="201">
        <v>4.551045510455104</v>
      </c>
      <c r="S42" s="113">
        <v>1.2457922839185938</v>
      </c>
      <c r="T42" s="112">
        <v>1855</v>
      </c>
      <c r="V42" s="81">
        <v>4.05520202547355</v>
      </c>
      <c r="W42" s="31">
        <v>0.7205667826893754</v>
      </c>
      <c r="X42" s="18">
        <v>3421</v>
      </c>
      <c r="Z42" s="200">
        <v>3.9113404816954542</v>
      </c>
      <c r="AA42" s="113">
        <v>0.739851780593942</v>
      </c>
      <c r="AB42" s="112">
        <v>2994</v>
      </c>
      <c r="AD42" s="178">
        <v>4.173035736860964</v>
      </c>
      <c r="AE42" s="179" t="s">
        <v>113</v>
      </c>
      <c r="AF42" s="73">
        <v>0.7504073096385955</v>
      </c>
      <c r="AG42" s="189">
        <v>1.1487626270114697</v>
      </c>
      <c r="AH42" s="139">
        <v>0.04173035736860964</v>
      </c>
      <c r="AI42" s="139">
        <v>0.19997233469282136</v>
      </c>
      <c r="AJ42" s="142">
        <v>0.0033328722448803558</v>
      </c>
      <c r="AK42" s="142">
        <v>0.003828679075522372</v>
      </c>
      <c r="AL42" s="142">
        <v>0.007504073096385957</v>
      </c>
      <c r="AM42" s="142">
        <v>0.04923443046499559</v>
      </c>
      <c r="AN42" s="142">
        <v>0.034226284272223684</v>
      </c>
      <c r="AO42" s="179">
        <v>0.007504073096385955</v>
      </c>
      <c r="AP42" s="71">
        <v>3600</v>
      </c>
      <c r="AR42" s="165">
        <v>3.5268577882700827</v>
      </c>
      <c r="AS42" s="166" t="s">
        <v>113</v>
      </c>
      <c r="AT42" s="113">
        <v>0.6071628563845028</v>
      </c>
      <c r="AU42" s="197">
        <v>1.0379862480674953</v>
      </c>
      <c r="AV42" s="168">
        <v>0.035268577882700824</v>
      </c>
      <c r="AW42" s="168">
        <v>0.1844578686227093</v>
      </c>
      <c r="AX42" s="169">
        <v>0.0029844582281213497</v>
      </c>
      <c r="AY42" s="169">
        <v>0.003097826598721845</v>
      </c>
      <c r="AZ42" s="169">
        <v>0.006071628563845029</v>
      </c>
      <c r="BA42" s="169">
        <v>0.04134020644654585</v>
      </c>
      <c r="BB42" s="169">
        <v>0.029196949318855796</v>
      </c>
      <c r="BC42" s="166">
        <v>0.006071628563845029</v>
      </c>
      <c r="BD42" s="112">
        <v>3820</v>
      </c>
      <c r="BE42" s="18"/>
      <c r="BF42" s="178">
        <v>3.0139297575322876</v>
      </c>
      <c r="BG42" s="179" t="s">
        <v>113</v>
      </c>
      <c r="BH42" s="73">
        <v>0.6723414822796272</v>
      </c>
      <c r="BI42" s="147">
        <v>1.2093535134343587</v>
      </c>
      <c r="BJ42" s="139">
        <v>0.030139297575322875</v>
      </c>
      <c r="BK42" s="139">
        <v>0.17097052470232701</v>
      </c>
      <c r="BL42" s="142">
        <v>0.002836537605398491</v>
      </c>
      <c r="BM42" s="142">
        <v>0.0034303767190773478</v>
      </c>
      <c r="BN42" s="142">
        <v>0.006723414822796274</v>
      </c>
      <c r="BO42" s="142">
        <v>0.03686271239811915</v>
      </c>
      <c r="BP42" s="142">
        <v>0.023415882752526603</v>
      </c>
      <c r="BQ42" s="179">
        <v>0.0067234148227962726</v>
      </c>
      <c r="BR42" s="71">
        <v>3633</v>
      </c>
      <c r="BS42" s="18"/>
      <c r="BT42" s="148">
        <v>3.579574836278982</v>
      </c>
      <c r="BU42" s="138" t="s">
        <v>113</v>
      </c>
      <c r="BV42" s="92">
        <v>0.6768600635886725</v>
      </c>
      <c r="BW42">
        <v>1.1439267285278378</v>
      </c>
      <c r="BX42" s="139">
        <v>0.03579574836278982</v>
      </c>
      <c r="BY42" s="140">
        <v>0.18578055000978344</v>
      </c>
      <c r="BZ42" s="141">
        <v>0.0030189268620574397</v>
      </c>
      <c r="CA42" s="141">
        <v>0.0034534311289781783</v>
      </c>
      <c r="CB42" s="141">
        <v>0.006768600635886726</v>
      </c>
      <c r="CC42" s="142">
        <v>0.042564348998676546</v>
      </c>
      <c r="CD42" s="142">
        <v>0.029027147726903096</v>
      </c>
      <c r="CE42" s="138">
        <v>0.006768600635886725</v>
      </c>
      <c r="CF42" s="91">
        <v>3787</v>
      </c>
    </row>
    <row r="43" spans="1:84" ht="12.75" customHeight="1">
      <c r="A43" s="14"/>
      <c r="B43" s="14"/>
      <c r="C43" s="201"/>
      <c r="D43" s="113"/>
      <c r="E43" s="112"/>
      <c r="G43" s="56"/>
      <c r="H43" s="31"/>
      <c r="K43" s="201"/>
      <c r="L43" s="113"/>
      <c r="M43" s="112"/>
      <c r="N43" s="56"/>
      <c r="O43" s="31"/>
      <c r="P43" s="64"/>
      <c r="R43" s="201"/>
      <c r="S43" s="113"/>
      <c r="T43" s="204"/>
      <c r="U43" s="107"/>
      <c r="V43" s="85"/>
      <c r="W43" s="31"/>
      <c r="Z43" s="202"/>
      <c r="AA43" s="114"/>
      <c r="AB43" s="199"/>
      <c r="AD43" s="178"/>
      <c r="AE43" s="179" t="e">
        <v>#DIV/0!</v>
      </c>
      <c r="AF43" s="191"/>
      <c r="AG43" s="180"/>
      <c r="AH43" s="139">
        <v>0</v>
      </c>
      <c r="AI43" s="139">
        <v>0</v>
      </c>
      <c r="AJ43" s="142" t="e">
        <v>#DIV/0!</v>
      </c>
      <c r="AK43" s="142" t="e">
        <v>#DIV/0!</v>
      </c>
      <c r="AL43" s="142" t="e">
        <v>#DIV/0!</v>
      </c>
      <c r="AM43" s="142" t="e">
        <v>#DIV/0!</v>
      </c>
      <c r="AN43" s="142" t="e">
        <v>#DIV/0!</v>
      </c>
      <c r="AO43" s="179" t="e">
        <v>#DIV/0!</v>
      </c>
      <c r="AP43" s="192"/>
      <c r="AR43" s="165"/>
      <c r="AS43" s="166" t="e">
        <v>#DIV/0!</v>
      </c>
      <c r="AT43" s="114"/>
      <c r="AU43" s="167"/>
      <c r="AV43" s="168">
        <v>0</v>
      </c>
      <c r="AW43" s="168">
        <v>0</v>
      </c>
      <c r="AX43" s="169" t="e">
        <v>#DIV/0!</v>
      </c>
      <c r="AY43" s="169" t="e">
        <v>#DIV/0!</v>
      </c>
      <c r="AZ43" s="169" t="e">
        <v>#DIV/0!</v>
      </c>
      <c r="BA43" s="169" t="e">
        <v>#DIV/0!</v>
      </c>
      <c r="BB43" s="169" t="e">
        <v>#DIV/0!</v>
      </c>
      <c r="BC43" s="166" t="e">
        <v>#DIV/0!</v>
      </c>
      <c r="BD43" s="199"/>
      <c r="BE43" s="18"/>
      <c r="BF43" s="178"/>
      <c r="BG43" s="179" t="e">
        <v>#DIV/0!</v>
      </c>
      <c r="BH43" s="191"/>
      <c r="BI43" s="180"/>
      <c r="BJ43" s="139">
        <v>0</v>
      </c>
      <c r="BK43" s="139">
        <v>0</v>
      </c>
      <c r="BL43" s="142" t="e">
        <v>#DIV/0!</v>
      </c>
      <c r="BM43" s="142" t="e">
        <v>#DIV/0!</v>
      </c>
      <c r="BN43" s="142" t="e">
        <v>#DIV/0!</v>
      </c>
      <c r="BO43" s="142" t="e">
        <v>#DIV/0!</v>
      </c>
      <c r="BP43" s="142" t="e">
        <v>#DIV/0!</v>
      </c>
      <c r="BQ43" s="179" t="e">
        <v>#DIV/0!</v>
      </c>
      <c r="BR43" s="192"/>
      <c r="BS43" s="18"/>
      <c r="BT43" s="148"/>
      <c r="BU43" s="138" t="e">
        <v>#DIV/0!</v>
      </c>
      <c r="BV43" s="102"/>
      <c r="BW43" s="143"/>
      <c r="BX43" s="139">
        <v>0</v>
      </c>
      <c r="BY43" s="140">
        <v>0</v>
      </c>
      <c r="BZ43" s="141" t="e">
        <v>#DIV/0!</v>
      </c>
      <c r="CA43" s="141" t="e">
        <v>#DIV/0!</v>
      </c>
      <c r="CB43" s="141" t="e">
        <v>#DIV/0!</v>
      </c>
      <c r="CC43" s="142" t="e">
        <v>#DIV/0!</v>
      </c>
      <c r="CD43" s="142" t="e">
        <v>#DIV/0!</v>
      </c>
      <c r="CE43" s="138" t="e">
        <v>#DIV/0!</v>
      </c>
      <c r="CF43" s="104"/>
    </row>
    <row r="44" spans="1:84" ht="13.5">
      <c r="A44" s="25" t="s">
        <v>48</v>
      </c>
      <c r="B44" s="25" t="s">
        <v>94</v>
      </c>
      <c r="C44" s="206">
        <v>5.921645783105862</v>
      </c>
      <c r="D44" s="115">
        <v>0.3378899686458414</v>
      </c>
      <c r="E44" s="109">
        <v>28117</v>
      </c>
      <c r="F44" s="28"/>
      <c r="G44" s="82">
        <v>5.030671342528143</v>
      </c>
      <c r="H44" s="46">
        <v>0.3644999836703833</v>
      </c>
      <c r="I44" s="28">
        <v>24174</v>
      </c>
      <c r="J44" s="28"/>
      <c r="K44" s="203">
        <v>4.943171082475471</v>
      </c>
      <c r="L44" s="115">
        <v>0.32124339372160016</v>
      </c>
      <c r="M44" s="109">
        <v>25720</v>
      </c>
      <c r="N44" s="82">
        <v>4.017391660733468</v>
      </c>
      <c r="O44" s="46">
        <v>0.39358176459414707</v>
      </c>
      <c r="P44" s="65">
        <v>14452</v>
      </c>
      <c r="Q44" s="28"/>
      <c r="R44" s="203">
        <v>3.7717332261233514</v>
      </c>
      <c r="S44" s="115">
        <v>0.741795129195161</v>
      </c>
      <c r="T44" s="109">
        <v>6097</v>
      </c>
      <c r="U44" s="106"/>
      <c r="V44" s="82">
        <v>4.021103985666895</v>
      </c>
      <c r="W44" s="46">
        <v>0.3851720581354532</v>
      </c>
      <c r="X44" s="28">
        <v>14102</v>
      </c>
      <c r="Y44" s="28"/>
      <c r="Z44" s="203">
        <v>3.555344170147828</v>
      </c>
      <c r="AA44" s="115">
        <v>0.4585539596533059</v>
      </c>
      <c r="AB44" s="109">
        <v>9188</v>
      </c>
      <c r="AC44" s="28"/>
      <c r="AD44" s="184">
        <v>3.6627342815435426</v>
      </c>
      <c r="AE44" s="185" t="s">
        <v>113</v>
      </c>
      <c r="AF44" s="162">
        <v>0.49066605467200997</v>
      </c>
      <c r="AG44" s="187">
        <v>1.3218782813818162</v>
      </c>
      <c r="AH44" s="152">
        <v>0.03662734281543543</v>
      </c>
      <c r="AI44" s="152">
        <v>0.18784509728421447</v>
      </c>
      <c r="AJ44" s="155">
        <v>0.0018938538250896418</v>
      </c>
      <c r="AK44" s="155">
        <v>0.0025034442394978743</v>
      </c>
      <c r="AL44" s="155">
        <v>0.004906660546720098</v>
      </c>
      <c r="AM44" s="155">
        <v>0.04153400336215553</v>
      </c>
      <c r="AN44" s="155">
        <v>0.03172068226871533</v>
      </c>
      <c r="AO44" s="185">
        <v>0.0049066605467201</v>
      </c>
      <c r="AP44" s="106">
        <v>9838</v>
      </c>
      <c r="AQ44" s="28"/>
      <c r="AR44" s="173">
        <v>3.11208157821631</v>
      </c>
      <c r="AS44" s="174" t="s">
        <v>113</v>
      </c>
      <c r="AT44" s="115">
        <v>0.4245141467537749</v>
      </c>
      <c r="AU44" s="167">
        <v>1.2692840683808118</v>
      </c>
      <c r="AV44" s="195">
        <v>0.031120815782163098</v>
      </c>
      <c r="AW44" s="195">
        <v>0.1736442069497735</v>
      </c>
      <c r="AX44" s="196">
        <v>0.0017064173081835375</v>
      </c>
      <c r="AY44" s="196">
        <v>0.0021659283032866338</v>
      </c>
      <c r="AZ44" s="196">
        <v>0.004245141467537748</v>
      </c>
      <c r="BA44" s="196">
        <v>0.03536595724970085</v>
      </c>
      <c r="BB44" s="196">
        <v>0.02687567431462535</v>
      </c>
      <c r="BC44" s="174">
        <v>0.004245141467537749</v>
      </c>
      <c r="BD44" s="109">
        <v>10355</v>
      </c>
      <c r="BE44" s="28"/>
      <c r="BF44" s="184">
        <v>2.995567148375724</v>
      </c>
      <c r="BG44" s="185" t="s">
        <v>113</v>
      </c>
      <c r="BH44" s="162">
        <v>0.4784286808600097</v>
      </c>
      <c r="BI44" s="180">
        <v>1.418806571533477</v>
      </c>
      <c r="BJ44" s="152">
        <v>0.02995567148375724</v>
      </c>
      <c r="BK44" s="152">
        <v>0.1704650381448186</v>
      </c>
      <c r="BL44" s="155">
        <v>0.0017204653266418009</v>
      </c>
      <c r="BM44" s="155">
        <v>0.002441007511534877</v>
      </c>
      <c r="BN44" s="155">
        <v>0.004784286808600099</v>
      </c>
      <c r="BO44" s="155">
        <v>0.034739958292357334</v>
      </c>
      <c r="BP44" s="155">
        <v>0.02517138467515714</v>
      </c>
      <c r="BQ44" s="185">
        <v>0.004784286808600097</v>
      </c>
      <c r="BR44" s="106">
        <v>9817</v>
      </c>
      <c r="BS44" s="28"/>
      <c r="BT44" s="149">
        <v>3.3085752917652864</v>
      </c>
      <c r="BU44" s="150" t="s">
        <v>113</v>
      </c>
      <c r="BV44" s="103">
        <v>0.479504160383684</v>
      </c>
      <c r="BW44" s="143">
        <v>1.380959080043115</v>
      </c>
      <c r="BX44" s="152">
        <v>0.033085752917652866</v>
      </c>
      <c r="BY44" s="153">
        <v>0.17886052071803013</v>
      </c>
      <c r="BZ44" s="154">
        <v>0.0017715910544682818</v>
      </c>
      <c r="CA44" s="154">
        <v>0.0024464947527911307</v>
      </c>
      <c r="CB44" s="154">
        <v>0.004795041603836838</v>
      </c>
      <c r="CC44" s="155">
        <v>0.03788079452148971</v>
      </c>
      <c r="CD44" s="155">
        <v>0.02829071131381603</v>
      </c>
      <c r="CE44" s="150">
        <v>0.00479504160383684</v>
      </c>
      <c r="CF44" s="88">
        <v>10193</v>
      </c>
    </row>
    <row r="45" spans="1:11" ht="12.75">
      <c r="A45" s="47" t="s">
        <v>49</v>
      </c>
      <c r="B45" s="47"/>
      <c r="K45" s="74"/>
    </row>
    <row r="46" ht="12.75">
      <c r="A46" s="19" t="s">
        <v>89</v>
      </c>
    </row>
    <row r="47" spans="1:70" s="14" customFormat="1" ht="12.75">
      <c r="A47" s="19"/>
      <c r="B47" s="19"/>
      <c r="C47" s="16"/>
      <c r="D47" s="17"/>
      <c r="E47" s="18"/>
      <c r="F47" s="18"/>
      <c r="G47" s="16"/>
      <c r="H47" s="17"/>
      <c r="I47" s="18"/>
      <c r="J47" s="18"/>
      <c r="K47" s="16"/>
      <c r="L47" s="17"/>
      <c r="M47" s="18"/>
      <c r="N47" s="16"/>
      <c r="O47" s="17"/>
      <c r="P47" s="18"/>
      <c r="Q47" s="18"/>
      <c r="R47" s="16"/>
      <c r="S47" s="17"/>
      <c r="T47" s="18"/>
      <c r="U47" s="71"/>
      <c r="V47" s="16"/>
      <c r="W47" s="17"/>
      <c r="X47" s="18"/>
      <c r="Y47" s="18"/>
      <c r="Z47" s="16"/>
      <c r="AA47" s="17"/>
      <c r="AB47" s="18"/>
      <c r="AC47" s="18"/>
      <c r="AD47" s="16"/>
      <c r="AE47" s="13"/>
      <c r="AF47" s="17"/>
      <c r="AG47" s="13"/>
      <c r="AH47" s="13"/>
      <c r="AI47" s="13"/>
      <c r="AJ47" s="13"/>
      <c r="AK47" s="13"/>
      <c r="AL47" s="13"/>
      <c r="AM47" s="13"/>
      <c r="AN47" s="13"/>
      <c r="AO47" s="13"/>
      <c r="AP47" s="18"/>
      <c r="AQ47" s="18"/>
      <c r="AR47" s="16"/>
      <c r="AS47" s="13"/>
      <c r="AT47" s="17"/>
      <c r="AU47" s="13"/>
      <c r="AV47" s="13"/>
      <c r="AW47" s="13"/>
      <c r="AX47" s="13"/>
      <c r="AY47" s="13"/>
      <c r="AZ47" s="13"/>
      <c r="BA47" s="13"/>
      <c r="BB47" s="13"/>
      <c r="BC47" s="13"/>
      <c r="BD47" s="18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</row>
    <row r="48" spans="1:70" s="14" customFormat="1" ht="12.75">
      <c r="A48" s="19"/>
      <c r="B48" s="19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6"/>
      <c r="O48" s="17"/>
      <c r="P48" s="18"/>
      <c r="Q48" s="18"/>
      <c r="R48" s="16"/>
      <c r="S48" s="17"/>
      <c r="T48" s="18"/>
      <c r="U48" s="71"/>
      <c r="V48" s="16"/>
      <c r="W48" s="17"/>
      <c r="X48" s="18"/>
      <c r="Y48" s="18"/>
      <c r="Z48" s="16"/>
      <c r="AA48" s="17"/>
      <c r="AB48" s="18"/>
      <c r="AC48" s="18"/>
      <c r="AD48" s="16"/>
      <c r="AE48" s="13"/>
      <c r="AF48" s="17"/>
      <c r="AG48" s="13"/>
      <c r="AH48" s="13"/>
      <c r="AI48" s="13"/>
      <c r="AJ48" s="13"/>
      <c r="AK48" s="13"/>
      <c r="AL48" s="13"/>
      <c r="AM48" s="13"/>
      <c r="AN48" s="13"/>
      <c r="AO48" s="13"/>
      <c r="AP48" s="18"/>
      <c r="AQ48" s="18"/>
      <c r="AR48" s="16"/>
      <c r="AS48" s="13"/>
      <c r="AT48" s="17"/>
      <c r="AU48" s="13"/>
      <c r="AV48" s="13"/>
      <c r="AW48" s="13"/>
      <c r="AX48" s="13"/>
      <c r="AY48" s="13"/>
      <c r="AZ48" s="13"/>
      <c r="BA48" s="13"/>
      <c r="BB48" s="13"/>
      <c r="BC48" s="13"/>
      <c r="BD48" s="18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</row>
    <row r="49" spans="1:70" s="14" customFormat="1" ht="12.75">
      <c r="A49" s="19"/>
      <c r="B49" s="19"/>
      <c r="C49" s="16"/>
      <c r="D49" s="17"/>
      <c r="E49" s="18"/>
      <c r="F49" s="18"/>
      <c r="G49" s="16"/>
      <c r="H49" s="17"/>
      <c r="I49" s="18"/>
      <c r="J49" s="18"/>
      <c r="K49" s="16"/>
      <c r="L49" s="17"/>
      <c r="M49" s="18"/>
      <c r="N49" s="16"/>
      <c r="O49" s="17"/>
      <c r="P49" s="18"/>
      <c r="Q49" s="18"/>
      <c r="R49" s="16"/>
      <c r="S49" s="17"/>
      <c r="T49" s="18"/>
      <c r="U49" s="71"/>
      <c r="V49" s="16"/>
      <c r="W49" s="17"/>
      <c r="X49" s="18"/>
      <c r="Y49" s="18"/>
      <c r="Z49" s="16"/>
      <c r="AA49" s="17"/>
      <c r="AB49" s="18"/>
      <c r="AC49" s="18"/>
      <c r="AD49" s="16"/>
      <c r="AE49" s="13"/>
      <c r="AF49" s="17"/>
      <c r="AG49" s="13"/>
      <c r="AH49" s="13"/>
      <c r="AI49" s="13"/>
      <c r="AJ49" s="13"/>
      <c r="AK49" s="13"/>
      <c r="AL49" s="13"/>
      <c r="AM49" s="13"/>
      <c r="AN49" s="13"/>
      <c r="AO49" s="13"/>
      <c r="AP49" s="18"/>
      <c r="AQ49" s="18"/>
      <c r="AR49" s="16"/>
      <c r="AS49" s="13"/>
      <c r="AT49" s="17"/>
      <c r="AU49" s="13"/>
      <c r="AV49" s="13"/>
      <c r="AW49" s="13"/>
      <c r="AX49" s="13"/>
      <c r="AY49" s="13"/>
      <c r="AZ49" s="13"/>
      <c r="BA49" s="13"/>
      <c r="BB49" s="13"/>
      <c r="BC49" s="13"/>
      <c r="BD49" s="18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</row>
    <row r="50" spans="1:70" s="14" customFormat="1" ht="12.75">
      <c r="A50" s="19"/>
      <c r="B50" s="19"/>
      <c r="C50" s="16"/>
      <c r="D50" s="17"/>
      <c r="E50" s="18"/>
      <c r="F50" s="18"/>
      <c r="G50" s="16"/>
      <c r="H50" s="17"/>
      <c r="I50" s="18"/>
      <c r="J50" s="18"/>
      <c r="K50" s="16"/>
      <c r="L50" s="17"/>
      <c r="M50" s="18"/>
      <c r="N50" s="16"/>
      <c r="O50" s="17"/>
      <c r="P50" s="18"/>
      <c r="Q50" s="18"/>
      <c r="R50" s="16"/>
      <c r="S50" s="17"/>
      <c r="T50" s="18"/>
      <c r="U50" s="71"/>
      <c r="V50" s="16"/>
      <c r="W50" s="17"/>
      <c r="X50" s="18"/>
      <c r="Y50" s="18"/>
      <c r="Z50" s="16"/>
      <c r="AA50" s="17"/>
      <c r="AB50" s="18"/>
      <c r="AC50" s="18"/>
      <c r="AD50" s="16"/>
      <c r="AE50" s="13"/>
      <c r="AF50" s="17"/>
      <c r="AG50" s="13"/>
      <c r="AH50" s="13"/>
      <c r="AI50" s="13"/>
      <c r="AJ50" s="13"/>
      <c r="AK50" s="13"/>
      <c r="AL50" s="13"/>
      <c r="AM50" s="13"/>
      <c r="AN50" s="13"/>
      <c r="AO50" s="13"/>
      <c r="AP50" s="18"/>
      <c r="AQ50" s="18"/>
      <c r="AR50" s="16"/>
      <c r="AS50" s="13"/>
      <c r="AT50" s="17"/>
      <c r="AU50" s="13"/>
      <c r="AV50" s="13"/>
      <c r="AW50" s="13"/>
      <c r="AX50" s="13"/>
      <c r="AY50" s="13"/>
      <c r="AZ50" s="13"/>
      <c r="BA50" s="13"/>
      <c r="BB50" s="13"/>
      <c r="BC50" s="13"/>
      <c r="BD50" s="18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</row>
    <row r="51" spans="1:70" s="14" customFormat="1" ht="12.75">
      <c r="A51" s="19"/>
      <c r="B51" s="19"/>
      <c r="C51" s="16"/>
      <c r="D51" s="17"/>
      <c r="E51" s="18"/>
      <c r="F51" s="18"/>
      <c r="G51" s="16"/>
      <c r="H51" s="17"/>
      <c r="I51" s="18"/>
      <c r="J51" s="18"/>
      <c r="K51" s="16"/>
      <c r="L51" s="17"/>
      <c r="M51" s="18"/>
      <c r="N51" s="16"/>
      <c r="O51" s="17"/>
      <c r="P51" s="18"/>
      <c r="Q51" s="18"/>
      <c r="R51" s="16"/>
      <c r="S51" s="17"/>
      <c r="T51" s="18"/>
      <c r="U51" s="71"/>
      <c r="V51" s="16"/>
      <c r="W51" s="17"/>
      <c r="X51" s="18"/>
      <c r="Y51" s="18"/>
      <c r="Z51" s="16"/>
      <c r="AA51" s="17"/>
      <c r="AB51" s="18"/>
      <c r="AC51" s="18"/>
      <c r="AD51" s="16"/>
      <c r="AE51" s="13"/>
      <c r="AF51" s="17"/>
      <c r="AG51" s="13"/>
      <c r="AH51" s="13"/>
      <c r="AI51" s="13"/>
      <c r="AJ51" s="13"/>
      <c r="AK51" s="13"/>
      <c r="AL51" s="13"/>
      <c r="AM51" s="13"/>
      <c r="AN51" s="13"/>
      <c r="AO51" s="13"/>
      <c r="AP51" s="18"/>
      <c r="AQ51" s="18"/>
      <c r="AR51" s="16"/>
      <c r="AS51" s="13"/>
      <c r="AT51" s="17"/>
      <c r="AU51" s="13"/>
      <c r="AV51" s="13"/>
      <c r="AW51" s="13"/>
      <c r="AX51" s="13"/>
      <c r="AY51" s="13"/>
      <c r="AZ51" s="13"/>
      <c r="BA51" s="13"/>
      <c r="BB51" s="13"/>
      <c r="BC51" s="13"/>
      <c r="BD51" s="18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</row>
    <row r="52" spans="1:70" s="14" customFormat="1" ht="12.75">
      <c r="A52" s="19"/>
      <c r="B52" s="19"/>
      <c r="C52" s="16"/>
      <c r="D52" s="17"/>
      <c r="E52" s="18"/>
      <c r="F52" s="18"/>
      <c r="G52" s="16"/>
      <c r="H52" s="17"/>
      <c r="I52" s="18"/>
      <c r="J52" s="18"/>
      <c r="K52" s="16"/>
      <c r="L52" s="17"/>
      <c r="M52" s="18"/>
      <c r="N52" s="16"/>
      <c r="O52" s="17"/>
      <c r="P52" s="18"/>
      <c r="Q52" s="18"/>
      <c r="R52" s="16"/>
      <c r="S52" s="17"/>
      <c r="T52" s="18"/>
      <c r="U52" s="71"/>
      <c r="V52" s="16"/>
      <c r="W52" s="17"/>
      <c r="X52" s="18"/>
      <c r="Y52" s="18"/>
      <c r="Z52" s="16"/>
      <c r="AA52" s="17"/>
      <c r="AB52" s="18"/>
      <c r="AC52" s="18"/>
      <c r="AD52" s="16"/>
      <c r="AE52" s="13"/>
      <c r="AF52" s="17"/>
      <c r="AG52" s="13"/>
      <c r="AH52" s="13"/>
      <c r="AI52" s="13"/>
      <c r="AJ52" s="13"/>
      <c r="AK52" s="13"/>
      <c r="AL52" s="13"/>
      <c r="AM52" s="13"/>
      <c r="AN52" s="13"/>
      <c r="AO52" s="13"/>
      <c r="AP52" s="18"/>
      <c r="AQ52" s="18"/>
      <c r="AR52" s="16"/>
      <c r="AS52" s="13"/>
      <c r="AT52" s="17"/>
      <c r="AU52" s="13"/>
      <c r="AV52" s="13"/>
      <c r="AW52" s="13"/>
      <c r="AX52" s="13"/>
      <c r="AY52" s="13"/>
      <c r="AZ52" s="13"/>
      <c r="BA52" s="13"/>
      <c r="BB52" s="13"/>
      <c r="BC52" s="13"/>
      <c r="BD52" s="18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</row>
    <row r="53" spans="1:70" s="14" customFormat="1" ht="12.75">
      <c r="A53" s="19"/>
      <c r="B53" s="19"/>
      <c r="C53" s="16"/>
      <c r="D53" s="17"/>
      <c r="E53" s="18"/>
      <c r="F53" s="18"/>
      <c r="G53" s="16"/>
      <c r="H53" s="17"/>
      <c r="I53" s="18"/>
      <c r="J53" s="18"/>
      <c r="K53" s="16"/>
      <c r="L53" s="17"/>
      <c r="M53" s="18"/>
      <c r="N53" s="16"/>
      <c r="O53" s="17"/>
      <c r="P53" s="18"/>
      <c r="Q53" s="18"/>
      <c r="R53" s="16"/>
      <c r="S53" s="17"/>
      <c r="T53" s="18"/>
      <c r="U53" s="71"/>
      <c r="V53" s="16"/>
      <c r="W53" s="17"/>
      <c r="X53" s="18"/>
      <c r="Y53" s="18"/>
      <c r="Z53" s="16"/>
      <c r="AA53" s="17"/>
      <c r="AB53" s="18"/>
      <c r="AC53" s="18"/>
      <c r="AD53" s="16"/>
      <c r="AE53" s="13"/>
      <c r="AF53" s="17"/>
      <c r="AG53" s="13"/>
      <c r="AH53" s="13"/>
      <c r="AI53" s="13"/>
      <c r="AJ53" s="13"/>
      <c r="AK53" s="13"/>
      <c r="AL53" s="13"/>
      <c r="AM53" s="13"/>
      <c r="AN53" s="13"/>
      <c r="AO53" s="13"/>
      <c r="AP53" s="18"/>
      <c r="AQ53" s="18"/>
      <c r="AR53" s="16"/>
      <c r="AS53" s="13"/>
      <c r="AT53" s="17"/>
      <c r="AU53" s="13"/>
      <c r="AV53" s="13"/>
      <c r="AW53" s="13"/>
      <c r="AX53" s="13"/>
      <c r="AY53" s="13"/>
      <c r="AZ53" s="13"/>
      <c r="BA53" s="13"/>
      <c r="BB53" s="13"/>
      <c r="BC53" s="13"/>
      <c r="BD53" s="18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</row>
  </sheetData>
  <sheetProtection/>
  <protectedRanges>
    <protectedRange sqref="AG7 AG13:AG14 AG17:AG18 AG21:AG31 AG34:AG40 AG43:AG44 AU7 AU13:AU14 AU17:AU18 AU34:AU40 AU43:AU44 AU21:AU31 BI7 BI13:BI14 BI17:BI18 BI34:BI40 BI43:BI44 BI21:BI31 BW7 BW13:BW14 BW17:BW18 BW21:BW31 BW34:BW40 BW43:BW44" name="design effect_1"/>
    <protectedRange sqref="AG8:AG12" name="design effect"/>
    <protectedRange sqref="AG15:AG16 AU15:AU16 BI15:BI16 BW15:BW16" name="design effect_2"/>
    <protectedRange sqref="AG19:AG20 AU19:AU20 BI19:BI20 BW19:BW20" name="design effect_3"/>
    <protectedRange sqref="AG32:AG33 AU32:AU33 BI32:BI33 BW32:BW33" name="design effect_4"/>
    <protectedRange sqref="AG41:AG42 AU41:AU42 BI41:BI42 BW41:BW42" name="design effect_5"/>
  </protectedRanges>
  <mergeCells count="11">
    <mergeCell ref="C4:E4"/>
    <mergeCell ref="V4:X4"/>
    <mergeCell ref="Z4:AB4"/>
    <mergeCell ref="N4:P4"/>
    <mergeCell ref="R4:T4"/>
    <mergeCell ref="G4:I4"/>
    <mergeCell ref="K4:M4"/>
    <mergeCell ref="BT4:CF4"/>
    <mergeCell ref="BF4:BR4"/>
    <mergeCell ref="AR4:BD4"/>
    <mergeCell ref="AD4:AP4"/>
  </mergeCells>
  <conditionalFormatting sqref="AD8:AD44">
    <cfRule type="expression" priority="4" dxfId="20" stopIfTrue="1">
      <formula>AE8="*"</formula>
    </cfRule>
  </conditionalFormatting>
  <conditionalFormatting sqref="AR8:AR44">
    <cfRule type="expression" priority="3" dxfId="20" stopIfTrue="1">
      <formula>AS8="*"</formula>
    </cfRule>
  </conditionalFormatting>
  <conditionalFormatting sqref="BF8:BF44">
    <cfRule type="expression" priority="2" dxfId="20" stopIfTrue="1">
      <formula>BG8="*"</formula>
    </cfRule>
  </conditionalFormatting>
  <conditionalFormatting sqref="BT8:BT44">
    <cfRule type="expression" priority="1" dxfId="20" stopIfTrue="1">
      <formula>BU8="*"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Helen Miller-Bakewell</cp:lastModifiedBy>
  <cp:lastPrinted>2014-11-11T18:02:00Z</cp:lastPrinted>
  <dcterms:created xsi:type="dcterms:W3CDTF">2011-08-01T15:14:40Z</dcterms:created>
  <dcterms:modified xsi:type="dcterms:W3CDTF">2015-12-15T13:49:10Z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