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1820"/>
  </bookViews>
  <sheets>
    <sheet name="Summary" sheetId="1" r:id="rId1"/>
    <sheet name="Spending Power per Dwelling" sheetId="2" r:id="rId2"/>
  </sheets>
  <externalReferences>
    <externalReference r:id="rId3"/>
  </externalReferences>
  <definedNames>
    <definedName name="_xlnm.Print_Titles" localSheetId="1">'Spending Power per Dwelling'!$5:$7</definedName>
  </definedNames>
  <calcPr calcId="145621"/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L5" i="1" l="1"/>
  <c r="E13" i="1" s="1"/>
  <c r="I15" i="1" l="1"/>
  <c r="E15" i="1"/>
  <c r="F11" i="1"/>
  <c r="H15" i="1"/>
  <c r="I11" i="1"/>
  <c r="E11" i="1"/>
  <c r="G15" i="1"/>
  <c r="H11" i="1"/>
  <c r="F15" i="1"/>
  <c r="G11" i="1"/>
  <c r="J11" i="1" l="1"/>
  <c r="J15" i="1"/>
</calcChain>
</file>

<file path=xl/sharedStrings.xml><?xml version="1.0" encoding="utf-8"?>
<sst xmlns="http://schemas.openxmlformats.org/spreadsheetml/2006/main" count="1580" uniqueCount="789">
  <si>
    <t>Core Spending Power - Local Authority Summary</t>
  </si>
  <si>
    <t>Please select:</t>
  </si>
  <si>
    <t>England</t>
  </si>
  <si>
    <t>Core Spending Power</t>
  </si>
  <si>
    <t>2015-16 (adjusted)</t>
  </si>
  <si>
    <t>2016-17</t>
  </si>
  <si>
    <t>2017-18</t>
  </si>
  <si>
    <t>2018-19</t>
  </si>
  <si>
    <t>2019-20</t>
  </si>
  <si>
    <t>£ millions</t>
  </si>
  <si>
    <t>Dwellings As At September 2015</t>
  </si>
  <si>
    <t xml:space="preserve">Core Spending Power per Dwelling </t>
  </si>
  <si>
    <t>£</t>
  </si>
  <si>
    <t>For detailed information about the components of Core Spending Power please see the Supporting Information table</t>
  </si>
  <si>
    <t>TE</t>
  </si>
  <si>
    <t>Greater London Authority</t>
  </si>
  <si>
    <t>R570</t>
  </si>
  <si>
    <t>Adur</t>
  </si>
  <si>
    <t>R285</t>
  </si>
  <si>
    <t>Allerdale</t>
  </si>
  <si>
    <t>R46</t>
  </si>
  <si>
    <t>Amber Valley</t>
  </si>
  <si>
    <t>R52</t>
  </si>
  <si>
    <t>Arun</t>
  </si>
  <si>
    <t>R286</t>
  </si>
  <si>
    <t>Ashfield</t>
  </si>
  <si>
    <t>R229</t>
  </si>
  <si>
    <t>Ashford</t>
  </si>
  <si>
    <t>R157</t>
  </si>
  <si>
    <t>Avon Fire</t>
  </si>
  <si>
    <t>R950</t>
  </si>
  <si>
    <t>Aylesbury Vale</t>
  </si>
  <si>
    <t>R17</t>
  </si>
  <si>
    <t>Babergh</t>
  </si>
  <si>
    <t>R262</t>
  </si>
  <si>
    <t>Barking and Dagenham</t>
  </si>
  <si>
    <t>R383</t>
  </si>
  <si>
    <t>Barnet</t>
  </si>
  <si>
    <t>R384</t>
  </si>
  <si>
    <t>Barnsley</t>
  </si>
  <si>
    <t>R349</t>
  </si>
  <si>
    <t>Barrow-in-Furness</t>
  </si>
  <si>
    <t>R47</t>
  </si>
  <si>
    <t>Basildon</t>
  </si>
  <si>
    <t>R94</t>
  </si>
  <si>
    <t>Basingstoke and Deane</t>
  </si>
  <si>
    <t>R114</t>
  </si>
  <si>
    <t>Bassetlaw</t>
  </si>
  <si>
    <t>R230</t>
  </si>
  <si>
    <t>Bath &amp; North East Somerset</t>
  </si>
  <si>
    <t>R602</t>
  </si>
  <si>
    <t>Bedford</t>
  </si>
  <si>
    <t>R679</t>
  </si>
  <si>
    <t>Bedfordshire Fire</t>
  </si>
  <si>
    <t>R954</t>
  </si>
  <si>
    <t>Berkshire Fire Auhtority</t>
  </si>
  <si>
    <t>R964</t>
  </si>
  <si>
    <t>Bexley</t>
  </si>
  <si>
    <t>R385</t>
  </si>
  <si>
    <t>Birmingham</t>
  </si>
  <si>
    <t>R358</t>
  </si>
  <si>
    <t>Blaby</t>
  </si>
  <si>
    <t>R185</t>
  </si>
  <si>
    <t>Blackburn with Darwen</t>
  </si>
  <si>
    <t>R659</t>
  </si>
  <si>
    <t>Blackpool</t>
  </si>
  <si>
    <t>R660</t>
  </si>
  <si>
    <t>Bolsover</t>
  </si>
  <si>
    <t>R53</t>
  </si>
  <si>
    <t>Bolton</t>
  </si>
  <si>
    <t>R334</t>
  </si>
  <si>
    <t>Boston</t>
  </si>
  <si>
    <t>R194</t>
  </si>
  <si>
    <t>Bournemouth</t>
  </si>
  <si>
    <t>R622</t>
  </si>
  <si>
    <t>Bracknell Forest</t>
  </si>
  <si>
    <t>R642</t>
  </si>
  <si>
    <t>Bradford</t>
  </si>
  <si>
    <t>R365</t>
  </si>
  <si>
    <t>Braintree</t>
  </si>
  <si>
    <t>R95</t>
  </si>
  <si>
    <t>Breckland</t>
  </si>
  <si>
    <t>R201</t>
  </si>
  <si>
    <t>Brent</t>
  </si>
  <si>
    <t>R386</t>
  </si>
  <si>
    <t>Brentwood</t>
  </si>
  <si>
    <t>R96</t>
  </si>
  <si>
    <t>Brighton &amp; Hove</t>
  </si>
  <si>
    <t>R625</t>
  </si>
  <si>
    <t>Bristol</t>
  </si>
  <si>
    <t>R603</t>
  </si>
  <si>
    <t>Broadland</t>
  </si>
  <si>
    <t>R202</t>
  </si>
  <si>
    <t>Bromley</t>
  </si>
  <si>
    <t>R387</t>
  </si>
  <si>
    <t>Bromsgrove</t>
  </si>
  <si>
    <t>R127</t>
  </si>
  <si>
    <t>Broxbourne</t>
  </si>
  <si>
    <t>R136</t>
  </si>
  <si>
    <t>Broxtowe</t>
  </si>
  <si>
    <t>R231</t>
  </si>
  <si>
    <t>Buckinghamshire</t>
  </si>
  <si>
    <t>R633</t>
  </si>
  <si>
    <t>Buckinghamshire Fire</t>
  </si>
  <si>
    <t>R955</t>
  </si>
  <si>
    <t>Burnley</t>
  </si>
  <si>
    <t>R173</t>
  </si>
  <si>
    <t>Bury</t>
  </si>
  <si>
    <t>R335</t>
  </si>
  <si>
    <t>Calderdale</t>
  </si>
  <si>
    <t>R366</t>
  </si>
  <si>
    <t>Cambridge</t>
  </si>
  <si>
    <t>R22</t>
  </si>
  <si>
    <t>Cambridgeshire</t>
  </si>
  <si>
    <t>R663</t>
  </si>
  <si>
    <t>Cambridgeshire Fire</t>
  </si>
  <si>
    <t>R965</t>
  </si>
  <si>
    <t>Camden</t>
  </si>
  <si>
    <t>R371</t>
  </si>
  <si>
    <t>Cannock Chase</t>
  </si>
  <si>
    <t>R253</t>
  </si>
  <si>
    <t>Canterbury</t>
  </si>
  <si>
    <t>R158</t>
  </si>
  <si>
    <t>Carlisle</t>
  </si>
  <si>
    <t>R48</t>
  </si>
  <si>
    <t>Castle Point</t>
  </si>
  <si>
    <t>R97</t>
  </si>
  <si>
    <t>Central Bedfordshire</t>
  </si>
  <si>
    <t>R680</t>
  </si>
  <si>
    <t>Charnwood</t>
  </si>
  <si>
    <t>R186</t>
  </si>
  <si>
    <t>Chelmsford</t>
  </si>
  <si>
    <t>R98</t>
  </si>
  <si>
    <t>Cheltenham</t>
  </si>
  <si>
    <t>R108</t>
  </si>
  <si>
    <t>Cherwell</t>
  </si>
  <si>
    <t>R237</t>
  </si>
  <si>
    <t>Cheshire East</t>
  </si>
  <si>
    <t>R677</t>
  </si>
  <si>
    <t>Cheshire Fire</t>
  </si>
  <si>
    <t>R966</t>
  </si>
  <si>
    <t>Cheshire West &amp; Chester</t>
  </si>
  <si>
    <t>R678</t>
  </si>
  <si>
    <t>Chesterfield</t>
  </si>
  <si>
    <t>R54</t>
  </si>
  <si>
    <t>Chichester</t>
  </si>
  <si>
    <t>R287</t>
  </si>
  <si>
    <t>Chiltern</t>
  </si>
  <si>
    <t>R19</t>
  </si>
  <si>
    <t>Chorley</t>
  </si>
  <si>
    <t>R174</t>
  </si>
  <si>
    <t>Christchurch</t>
  </si>
  <si>
    <t>R72</t>
  </si>
  <si>
    <t>City of London</t>
  </si>
  <si>
    <t>R370</t>
  </si>
  <si>
    <t>Cleveland Fire</t>
  </si>
  <si>
    <t>R951</t>
  </si>
  <si>
    <t>Colchester</t>
  </si>
  <si>
    <t>R99</t>
  </si>
  <si>
    <t>Copeland</t>
  </si>
  <si>
    <t>R49</t>
  </si>
  <si>
    <t>Corby</t>
  </si>
  <si>
    <t>R208</t>
  </si>
  <si>
    <t>Cornwall</t>
  </si>
  <si>
    <t>R672</t>
  </si>
  <si>
    <t>Cotswold</t>
  </si>
  <si>
    <t>R109</t>
  </si>
  <si>
    <t>Coventry</t>
  </si>
  <si>
    <t>R359</t>
  </si>
  <si>
    <t>Craven</t>
  </si>
  <si>
    <t>R221</t>
  </si>
  <si>
    <t>Crawley</t>
  </si>
  <si>
    <t>R288</t>
  </si>
  <si>
    <t>Croydon</t>
  </si>
  <si>
    <t>R388</t>
  </si>
  <si>
    <t>Cumbria</t>
  </si>
  <si>
    <t>R412</t>
  </si>
  <si>
    <t>Dacorum</t>
  </si>
  <si>
    <t>R137</t>
  </si>
  <si>
    <t>Darlington</t>
  </si>
  <si>
    <t>R624</t>
  </si>
  <si>
    <t>Dartford</t>
  </si>
  <si>
    <t>R159</t>
  </si>
  <si>
    <t>Daventry</t>
  </si>
  <si>
    <t>R209</t>
  </si>
  <si>
    <t>Derby</t>
  </si>
  <si>
    <t>R621</t>
  </si>
  <si>
    <t>Derbyshire</t>
  </si>
  <si>
    <t>R634</t>
  </si>
  <si>
    <t>Derbyshire Dales</t>
  </si>
  <si>
    <t>R60</t>
  </si>
  <si>
    <t>Derbyshire Fire</t>
  </si>
  <si>
    <t>R956</t>
  </si>
  <si>
    <t>Devon</t>
  </si>
  <si>
    <t>R665</t>
  </si>
  <si>
    <t>Devon and Somerset Fire</t>
  </si>
  <si>
    <t>R751</t>
  </si>
  <si>
    <t>Doncaster</t>
  </si>
  <si>
    <t>R350</t>
  </si>
  <si>
    <t>Dorset</t>
  </si>
  <si>
    <t>R635</t>
  </si>
  <si>
    <t>Dorset and Wiltshire Fire</t>
  </si>
  <si>
    <t>R753</t>
  </si>
  <si>
    <t>Dover</t>
  </si>
  <si>
    <t>R160</t>
  </si>
  <si>
    <t>Dudley</t>
  </si>
  <si>
    <t>R360</t>
  </si>
  <si>
    <t>Durham</t>
  </si>
  <si>
    <t>R673</t>
  </si>
  <si>
    <t>Durham Fire</t>
  </si>
  <si>
    <t>R958</t>
  </si>
  <si>
    <t>Ealing</t>
  </si>
  <si>
    <t>R389</t>
  </si>
  <si>
    <t>East Cambridgeshire</t>
  </si>
  <si>
    <t>R23</t>
  </si>
  <si>
    <t>East Devon</t>
  </si>
  <si>
    <t>R61</t>
  </si>
  <si>
    <t>East Dorset</t>
  </si>
  <si>
    <t>R78</t>
  </si>
  <si>
    <t>East Hampshire</t>
  </si>
  <si>
    <t>R115</t>
  </si>
  <si>
    <t>East Hertfordshire</t>
  </si>
  <si>
    <t>R138</t>
  </si>
  <si>
    <t>East Lindsey</t>
  </si>
  <si>
    <t>R195</t>
  </si>
  <si>
    <t>East Northamptonshire</t>
  </si>
  <si>
    <t>R210</t>
  </si>
  <si>
    <t>East Riding of Yorkshire</t>
  </si>
  <si>
    <t>R610</t>
  </si>
  <si>
    <t>East Staffordshire</t>
  </si>
  <si>
    <t>R254</t>
  </si>
  <si>
    <t>East Sussex</t>
  </si>
  <si>
    <t>R637</t>
  </si>
  <si>
    <t>East Sussex Fire</t>
  </si>
  <si>
    <t>R959</t>
  </si>
  <si>
    <t>Eastbourne</t>
  </si>
  <si>
    <t>R88</t>
  </si>
  <si>
    <t>Eastleigh</t>
  </si>
  <si>
    <t>R116</t>
  </si>
  <si>
    <t>Eden</t>
  </si>
  <si>
    <t>R50</t>
  </si>
  <si>
    <t>Elmbridge</t>
  </si>
  <si>
    <t>R269</t>
  </si>
  <si>
    <t>Enfield</t>
  </si>
  <si>
    <t>R390</t>
  </si>
  <si>
    <t>Epping Forest</t>
  </si>
  <si>
    <t>R100</t>
  </si>
  <si>
    <t>Epsom and Ewell</t>
  </si>
  <si>
    <t>R270</t>
  </si>
  <si>
    <t>Erewash</t>
  </si>
  <si>
    <t>R56</t>
  </si>
  <si>
    <t>Essex</t>
  </si>
  <si>
    <t>R666</t>
  </si>
  <si>
    <t>Essex Fire Auhtority</t>
  </si>
  <si>
    <t>R968</t>
  </si>
  <si>
    <t>Exeter</t>
  </si>
  <si>
    <t>R62</t>
  </si>
  <si>
    <t>Fareham</t>
  </si>
  <si>
    <t>R117</t>
  </si>
  <si>
    <t>Fenland</t>
  </si>
  <si>
    <t>R24</t>
  </si>
  <si>
    <t>Forest Heath</t>
  </si>
  <si>
    <t>R263</t>
  </si>
  <si>
    <t>Forest of Dean</t>
  </si>
  <si>
    <t>R110</t>
  </si>
  <si>
    <t>Fylde</t>
  </si>
  <si>
    <t>R175</t>
  </si>
  <si>
    <t>Gateshead</t>
  </si>
  <si>
    <t>R353</t>
  </si>
  <si>
    <t>Gedling</t>
  </si>
  <si>
    <t>R232</t>
  </si>
  <si>
    <t>Gloucester</t>
  </si>
  <si>
    <t>R111</t>
  </si>
  <si>
    <t>Gloucestershire</t>
  </si>
  <si>
    <t>R419</t>
  </si>
  <si>
    <t>Gosport</t>
  </si>
  <si>
    <t>R118</t>
  </si>
  <si>
    <t>Gravesham</t>
  </si>
  <si>
    <t>R162</t>
  </si>
  <si>
    <t>Great Yarmouth</t>
  </si>
  <si>
    <t>R203</t>
  </si>
  <si>
    <t>Greater Manchester Fire</t>
  </si>
  <si>
    <t>R301</t>
  </si>
  <si>
    <t>Greenwich</t>
  </si>
  <si>
    <t>R372</t>
  </si>
  <si>
    <t>Guildford</t>
  </si>
  <si>
    <t>R271</t>
  </si>
  <si>
    <t>Hackney</t>
  </si>
  <si>
    <t>R373</t>
  </si>
  <si>
    <t>Halton</t>
  </si>
  <si>
    <t>R650</t>
  </si>
  <si>
    <t>Hambleton</t>
  </si>
  <si>
    <t>R222</t>
  </si>
  <si>
    <t>Hammersmith and Fulham</t>
  </si>
  <si>
    <t>R374</t>
  </si>
  <si>
    <t>Hampshire</t>
  </si>
  <si>
    <t>R638</t>
  </si>
  <si>
    <t>Hampshire Fire</t>
  </si>
  <si>
    <t>R960</t>
  </si>
  <si>
    <t>Harborough</t>
  </si>
  <si>
    <t>R187</t>
  </si>
  <si>
    <t>Haringey</t>
  </si>
  <si>
    <t>R391</t>
  </si>
  <si>
    <t>Harlow</t>
  </si>
  <si>
    <t>R101</t>
  </si>
  <si>
    <t>Harrogate</t>
  </si>
  <si>
    <t>R614</t>
  </si>
  <si>
    <t>Harrow</t>
  </si>
  <si>
    <t>R392</t>
  </si>
  <si>
    <t>Hart</t>
  </si>
  <si>
    <t>R119</t>
  </si>
  <si>
    <t>Hartlepool</t>
  </si>
  <si>
    <t>R606</t>
  </si>
  <si>
    <t>Hastings</t>
  </si>
  <si>
    <t>R89</t>
  </si>
  <si>
    <t>Havant</t>
  </si>
  <si>
    <t>R120</t>
  </si>
  <si>
    <t>Havering</t>
  </si>
  <si>
    <t>R393</t>
  </si>
  <si>
    <t>Hereford &amp; Worcester Fire</t>
  </si>
  <si>
    <t>R969</t>
  </si>
  <si>
    <t>Herefordshire</t>
  </si>
  <si>
    <t>R656</t>
  </si>
  <si>
    <t>Hertfordshire</t>
  </si>
  <si>
    <t>R422</t>
  </si>
  <si>
    <t>Hertsmere</t>
  </si>
  <si>
    <t>R139</t>
  </si>
  <si>
    <t>High Peak</t>
  </si>
  <si>
    <t>R57</t>
  </si>
  <si>
    <t>Hillingdon</t>
  </si>
  <si>
    <t>R394</t>
  </si>
  <si>
    <t>Hinckley and Bosworth</t>
  </si>
  <si>
    <t>R188</t>
  </si>
  <si>
    <t>Horsham</t>
  </si>
  <si>
    <t>R289</t>
  </si>
  <si>
    <t>Hounslow</t>
  </si>
  <si>
    <t>R395</t>
  </si>
  <si>
    <t>Humberside Fire</t>
  </si>
  <si>
    <t>R952</t>
  </si>
  <si>
    <t>Huntingdonshire</t>
  </si>
  <si>
    <t>R648</t>
  </si>
  <si>
    <t>Hyndburn</t>
  </si>
  <si>
    <t>R176</t>
  </si>
  <si>
    <t>Ipswich</t>
  </si>
  <si>
    <t>R264</t>
  </si>
  <si>
    <t>Isle of Wight Council</t>
  </si>
  <si>
    <t>R601</t>
  </si>
  <si>
    <t>Isles of Scilly</t>
  </si>
  <si>
    <t>R403</t>
  </si>
  <si>
    <t>Islington</t>
  </si>
  <si>
    <t>R375</t>
  </si>
  <si>
    <t>Kensington and Chelsea</t>
  </si>
  <si>
    <t>R376</t>
  </si>
  <si>
    <t>Kent</t>
  </si>
  <si>
    <t>R667</t>
  </si>
  <si>
    <t>Kent Fire</t>
  </si>
  <si>
    <t>R970</t>
  </si>
  <si>
    <t>Kettering</t>
  </si>
  <si>
    <t>R211</t>
  </si>
  <si>
    <t>King's Lynn and West Norfolk</t>
  </si>
  <si>
    <t>R207</t>
  </si>
  <si>
    <t>Kingston upon Hull</t>
  </si>
  <si>
    <t>R611</t>
  </si>
  <si>
    <t>Kingston upon Thames</t>
  </si>
  <si>
    <t>R396</t>
  </si>
  <si>
    <t>Kirklees</t>
  </si>
  <si>
    <t>R367</t>
  </si>
  <si>
    <t>Knowsley</t>
  </si>
  <si>
    <t>R344</t>
  </si>
  <si>
    <t>Lambeth</t>
  </si>
  <si>
    <t>R377</t>
  </si>
  <si>
    <t>Lancashire</t>
  </si>
  <si>
    <t>R668</t>
  </si>
  <si>
    <t>Lancashire Fire</t>
  </si>
  <si>
    <t>R971</t>
  </si>
  <si>
    <t>Lancaster</t>
  </si>
  <si>
    <t>R177</t>
  </si>
  <si>
    <t>Leeds</t>
  </si>
  <si>
    <t>R368</t>
  </si>
  <si>
    <t>Leicester</t>
  </si>
  <si>
    <t>R628</t>
  </si>
  <si>
    <t>Leicestershire</t>
  </si>
  <si>
    <t>R639</t>
  </si>
  <si>
    <t>Leicestershire Fire</t>
  </si>
  <si>
    <t>R961</t>
  </si>
  <si>
    <t>Lewes</t>
  </si>
  <si>
    <t>R91</t>
  </si>
  <si>
    <t>Lewisham</t>
  </si>
  <si>
    <t>R378</t>
  </si>
  <si>
    <t>Lichfield</t>
  </si>
  <si>
    <t>R255</t>
  </si>
  <si>
    <t>Lincoln</t>
  </si>
  <si>
    <t>R196</t>
  </si>
  <si>
    <t>Lincolnshire</t>
  </si>
  <si>
    <t>R428</t>
  </si>
  <si>
    <t>Liverpool</t>
  </si>
  <si>
    <t>R345</t>
  </si>
  <si>
    <t>Luton</t>
  </si>
  <si>
    <t>R619</t>
  </si>
  <si>
    <t>Maidstone</t>
  </si>
  <si>
    <t>R163</t>
  </si>
  <si>
    <t>Maldon</t>
  </si>
  <si>
    <t>R102</t>
  </si>
  <si>
    <t>Malvern Hills</t>
  </si>
  <si>
    <t>R657</t>
  </si>
  <si>
    <t>Manchester</t>
  </si>
  <si>
    <t>R336</t>
  </si>
  <si>
    <t>Mansfield</t>
  </si>
  <si>
    <t>R233</t>
  </si>
  <si>
    <t>Medway</t>
  </si>
  <si>
    <t>R658</t>
  </si>
  <si>
    <t>Melton</t>
  </si>
  <si>
    <t>R190</t>
  </si>
  <si>
    <t>Mendip</t>
  </si>
  <si>
    <t>R248</t>
  </si>
  <si>
    <t>Merseyside Fire</t>
  </si>
  <si>
    <t>R302</t>
  </si>
  <si>
    <t>Merton</t>
  </si>
  <si>
    <t>R397</t>
  </si>
  <si>
    <t>Mid Devon</t>
  </si>
  <si>
    <t>R67</t>
  </si>
  <si>
    <t>Mid Suffolk</t>
  </si>
  <si>
    <t>R265</t>
  </si>
  <si>
    <t>Mid Sussex</t>
  </si>
  <si>
    <t>R290</t>
  </si>
  <si>
    <t>Middlesbrough</t>
  </si>
  <si>
    <t>R607</t>
  </si>
  <si>
    <t>Milton Keynes</t>
  </si>
  <si>
    <t>R620</t>
  </si>
  <si>
    <t>Mole Valley</t>
  </si>
  <si>
    <t>R272</t>
  </si>
  <si>
    <t>New Forest</t>
  </si>
  <si>
    <t>R121</t>
  </si>
  <si>
    <t>Newark and Sherwood</t>
  </si>
  <si>
    <t>R234</t>
  </si>
  <si>
    <t>Newcastle upon Tyne</t>
  </si>
  <si>
    <t>R354</t>
  </si>
  <si>
    <t>Newcastle-under-Lyme</t>
  </si>
  <si>
    <t>R256</t>
  </si>
  <si>
    <t>Newham</t>
  </si>
  <si>
    <t>R398</t>
  </si>
  <si>
    <t>Norfolk</t>
  </si>
  <si>
    <t>R429</t>
  </si>
  <si>
    <t>North Devon</t>
  </si>
  <si>
    <t>R63</t>
  </si>
  <si>
    <t>North Dorset</t>
  </si>
  <si>
    <t>R73</t>
  </si>
  <si>
    <t>North East Derbyshire</t>
  </si>
  <si>
    <t>R58</t>
  </si>
  <si>
    <t>North East Lincolnshire</t>
  </si>
  <si>
    <t>R612</t>
  </si>
  <si>
    <t>North Hertfordshire</t>
  </si>
  <si>
    <t>R140</t>
  </si>
  <si>
    <t>North Kesteven</t>
  </si>
  <si>
    <t>R197</t>
  </si>
  <si>
    <t>North Lincolnshire</t>
  </si>
  <si>
    <t>R613</t>
  </si>
  <si>
    <t>North Norfolk</t>
  </si>
  <si>
    <t>R204</t>
  </si>
  <si>
    <t>North Somerset</t>
  </si>
  <si>
    <t>R605</t>
  </si>
  <si>
    <t>North Tyneside</t>
  </si>
  <si>
    <t>R355</t>
  </si>
  <si>
    <t>North Warwickshire</t>
  </si>
  <si>
    <t>R280</t>
  </si>
  <si>
    <t>North West Leicestershire</t>
  </si>
  <si>
    <t>R191</t>
  </si>
  <si>
    <t>North Yorkshire</t>
  </si>
  <si>
    <t>R618</t>
  </si>
  <si>
    <t>North Yorkshire Fire</t>
  </si>
  <si>
    <t>R953</t>
  </si>
  <si>
    <t>Northampton</t>
  </si>
  <si>
    <t>R212</t>
  </si>
  <si>
    <t>Northamptonshire</t>
  </si>
  <si>
    <t>R430</t>
  </si>
  <si>
    <t>Northumberland</t>
  </si>
  <si>
    <t>R674</t>
  </si>
  <si>
    <t>Norwich</t>
  </si>
  <si>
    <t>R205</t>
  </si>
  <si>
    <t>Nottingham</t>
  </si>
  <si>
    <t>R661</t>
  </si>
  <si>
    <t>Nottinghamshire</t>
  </si>
  <si>
    <t>R669</t>
  </si>
  <si>
    <t>Nottinghamshire Fire</t>
  </si>
  <si>
    <t>R972</t>
  </si>
  <si>
    <t>Nuneaton and Bedworth</t>
  </si>
  <si>
    <t>R281</t>
  </si>
  <si>
    <t>Oadby and Wigston</t>
  </si>
  <si>
    <t>R192</t>
  </si>
  <si>
    <t>Oldham</t>
  </si>
  <si>
    <t>R337</t>
  </si>
  <si>
    <t>Oxford</t>
  </si>
  <si>
    <t>R238</t>
  </si>
  <si>
    <t>Oxfordshire</t>
  </si>
  <si>
    <t>R434</t>
  </si>
  <si>
    <t>Pendle</t>
  </si>
  <si>
    <t>R178</t>
  </si>
  <si>
    <t>Peterborough</t>
  </si>
  <si>
    <t>R649</t>
  </si>
  <si>
    <t>Plymouth</t>
  </si>
  <si>
    <t>R652</t>
  </si>
  <si>
    <t>Poole</t>
  </si>
  <si>
    <t>R623</t>
  </si>
  <si>
    <t>Portsmouth</t>
  </si>
  <si>
    <t>R626</t>
  </si>
  <si>
    <t>Preston</t>
  </si>
  <si>
    <t>R179</t>
  </si>
  <si>
    <t>Purbeck</t>
  </si>
  <si>
    <t>R75</t>
  </si>
  <si>
    <t>Reading</t>
  </si>
  <si>
    <t>R644</t>
  </si>
  <si>
    <t>Redbridge</t>
  </si>
  <si>
    <t>R399</t>
  </si>
  <si>
    <t>Redcar and Cleveland</t>
  </si>
  <si>
    <t>R608</t>
  </si>
  <si>
    <t>Redditch</t>
  </si>
  <si>
    <t>R131</t>
  </si>
  <si>
    <t>Reigate and Banstead</t>
  </si>
  <si>
    <t>R273</t>
  </si>
  <si>
    <t>Ribble Valley</t>
  </si>
  <si>
    <t>R180</t>
  </si>
  <si>
    <t>Richmond upon Thames</t>
  </si>
  <si>
    <t>R400</t>
  </si>
  <si>
    <t>Richmondshire</t>
  </si>
  <si>
    <t>R224</t>
  </si>
  <si>
    <t>Rochdale</t>
  </si>
  <si>
    <t>R338</t>
  </si>
  <si>
    <t>Rochford</t>
  </si>
  <si>
    <t>R103</t>
  </si>
  <si>
    <t>Rossendale</t>
  </si>
  <si>
    <t>R181</t>
  </si>
  <si>
    <t>Rother</t>
  </si>
  <si>
    <t>R92</t>
  </si>
  <si>
    <t>Rotherham</t>
  </si>
  <si>
    <t>R351</t>
  </si>
  <si>
    <t>Rugby</t>
  </si>
  <si>
    <t>R282</t>
  </si>
  <si>
    <t>Runnymede</t>
  </si>
  <si>
    <t>R274</t>
  </si>
  <si>
    <t>Rushcliffe</t>
  </si>
  <si>
    <t>R236</t>
  </si>
  <si>
    <t>Rushmoor</t>
  </si>
  <si>
    <t>R123</t>
  </si>
  <si>
    <t>Rutland</t>
  </si>
  <si>
    <t>R629</t>
  </si>
  <si>
    <t>Ryedale</t>
  </si>
  <si>
    <t>R615</t>
  </si>
  <si>
    <t>Salford</t>
  </si>
  <si>
    <t>R339</t>
  </si>
  <si>
    <t>Sandwell</t>
  </si>
  <si>
    <t>R361</t>
  </si>
  <si>
    <t>Scarborough</t>
  </si>
  <si>
    <t>R226</t>
  </si>
  <si>
    <t>Sedgemoor</t>
  </si>
  <si>
    <t>R249</t>
  </si>
  <si>
    <t>Sefton</t>
  </si>
  <si>
    <t>R347</t>
  </si>
  <si>
    <t>Selby</t>
  </si>
  <si>
    <t>R616</t>
  </si>
  <si>
    <t>Sevenoaks</t>
  </si>
  <si>
    <t>R165</t>
  </si>
  <si>
    <t>Sheffield</t>
  </si>
  <si>
    <t>R352</t>
  </si>
  <si>
    <t>Shepway</t>
  </si>
  <si>
    <t>R166</t>
  </si>
  <si>
    <t>Shropshire</t>
  </si>
  <si>
    <t>R675</t>
  </si>
  <si>
    <t>Shropshire Fire</t>
  </si>
  <si>
    <t>R973</t>
  </si>
  <si>
    <t>Slough</t>
  </si>
  <si>
    <t>R645</t>
  </si>
  <si>
    <t>Solihull</t>
  </si>
  <si>
    <t>R362</t>
  </si>
  <si>
    <t>Somerset</t>
  </si>
  <si>
    <t>R436</t>
  </si>
  <si>
    <t>South Bucks</t>
  </si>
  <si>
    <t>R18</t>
  </si>
  <si>
    <t>South Cambridgeshire</t>
  </si>
  <si>
    <t>R27</t>
  </si>
  <si>
    <t>South Derbyshire</t>
  </si>
  <si>
    <t>R59</t>
  </si>
  <si>
    <t>South Gloucestershire</t>
  </si>
  <si>
    <t>R604</t>
  </si>
  <si>
    <t>South Hams</t>
  </si>
  <si>
    <t>R65</t>
  </si>
  <si>
    <t>South Holland</t>
  </si>
  <si>
    <t>R198</t>
  </si>
  <si>
    <t>South Kesteven</t>
  </si>
  <si>
    <t>R199</t>
  </si>
  <si>
    <t>South Lakeland</t>
  </si>
  <si>
    <t>R51</t>
  </si>
  <si>
    <t>South Norfolk</t>
  </si>
  <si>
    <t>R206</t>
  </si>
  <si>
    <t>South Northamptonshire</t>
  </si>
  <si>
    <t>R213</t>
  </si>
  <si>
    <t>South Oxfordshire</t>
  </si>
  <si>
    <t>R239</t>
  </si>
  <si>
    <t>South Ribble</t>
  </si>
  <si>
    <t>R182</t>
  </si>
  <si>
    <t>South Somerset</t>
  </si>
  <si>
    <t>R252</t>
  </si>
  <si>
    <t>South Staffordshire</t>
  </si>
  <si>
    <t>R257</t>
  </si>
  <si>
    <t>South Tyneside</t>
  </si>
  <si>
    <t>R356</t>
  </si>
  <si>
    <t>South Yorkshire Fire</t>
  </si>
  <si>
    <t>R303</t>
  </si>
  <si>
    <t>Southampton</t>
  </si>
  <si>
    <t>R627</t>
  </si>
  <si>
    <t>Southend-on-Sea</t>
  </si>
  <si>
    <t>R654</t>
  </si>
  <si>
    <t>Southwark</t>
  </si>
  <si>
    <t>R379</t>
  </si>
  <si>
    <t>Spelthorne</t>
  </si>
  <si>
    <t>R275</t>
  </si>
  <si>
    <t>St Albans</t>
  </si>
  <si>
    <t>R141</t>
  </si>
  <si>
    <t>St Edmundsbury</t>
  </si>
  <si>
    <t>R266</t>
  </si>
  <si>
    <t>St Helens</t>
  </si>
  <si>
    <t>R346</t>
  </si>
  <si>
    <t>Stafford</t>
  </si>
  <si>
    <t>R258</t>
  </si>
  <si>
    <t>Staffordshire</t>
  </si>
  <si>
    <t>R640</t>
  </si>
  <si>
    <t>Staffordshire Fire</t>
  </si>
  <si>
    <t>R962</t>
  </si>
  <si>
    <t>Staffordshire Moorlands</t>
  </si>
  <si>
    <t>R259</t>
  </si>
  <si>
    <t>Stevenage</t>
  </si>
  <si>
    <t>R142</t>
  </si>
  <si>
    <t>Stockport</t>
  </si>
  <si>
    <t>R340</t>
  </si>
  <si>
    <t>Stockton-on-Tees</t>
  </si>
  <si>
    <t>R609</t>
  </si>
  <si>
    <t>Stoke-on-Trent</t>
  </si>
  <si>
    <t>R630</t>
  </si>
  <si>
    <t>Stratford-on-Avon</t>
  </si>
  <si>
    <t>R283</t>
  </si>
  <si>
    <t>Stroud</t>
  </si>
  <si>
    <t>R112</t>
  </si>
  <si>
    <t>Suffolk</t>
  </si>
  <si>
    <t>R438</t>
  </si>
  <si>
    <t>Suffolk Coastal</t>
  </si>
  <si>
    <t>R267</t>
  </si>
  <si>
    <t>Sunderland</t>
  </si>
  <si>
    <t>R357</t>
  </si>
  <si>
    <t>Surrey</t>
  </si>
  <si>
    <t>R439</t>
  </si>
  <si>
    <t>Surrey Heath</t>
  </si>
  <si>
    <t>R276</t>
  </si>
  <si>
    <t>Sutton</t>
  </si>
  <si>
    <t>R401</t>
  </si>
  <si>
    <t>Swale</t>
  </si>
  <si>
    <t>R167</t>
  </si>
  <si>
    <t>Swindon</t>
  </si>
  <si>
    <t>R631</t>
  </si>
  <si>
    <t>Tameside</t>
  </si>
  <si>
    <t>R341</t>
  </si>
  <si>
    <t>Tamworth</t>
  </si>
  <si>
    <t>R261</t>
  </si>
  <si>
    <t>Tandridge</t>
  </si>
  <si>
    <t>R277</t>
  </si>
  <si>
    <t>Taunton Deane</t>
  </si>
  <si>
    <t>R250</t>
  </si>
  <si>
    <t>Teignbridge</t>
  </si>
  <si>
    <t>R66</t>
  </si>
  <si>
    <t>Telford and the Wrekin</t>
  </si>
  <si>
    <t>R662</t>
  </si>
  <si>
    <t>Tendring</t>
  </si>
  <si>
    <t>R105</t>
  </si>
  <si>
    <t>Test Valley</t>
  </si>
  <si>
    <t>R125</t>
  </si>
  <si>
    <t>Tewkesbury</t>
  </si>
  <si>
    <t>R113</t>
  </si>
  <si>
    <t>Thanet</t>
  </si>
  <si>
    <t>R168</t>
  </si>
  <si>
    <t>Three Rivers</t>
  </si>
  <si>
    <t>R143</t>
  </si>
  <si>
    <t>Thurrock</t>
  </si>
  <si>
    <t>R655</t>
  </si>
  <si>
    <t>Tonbridge and Malling</t>
  </si>
  <si>
    <t>R169</t>
  </si>
  <si>
    <t>Torbay</t>
  </si>
  <si>
    <t>R653</t>
  </si>
  <si>
    <t>Torridge</t>
  </si>
  <si>
    <t>R69</t>
  </si>
  <si>
    <t>Tower Hamlets</t>
  </si>
  <si>
    <t>R380</t>
  </si>
  <si>
    <t>Trafford</t>
  </si>
  <si>
    <t>R342</t>
  </si>
  <si>
    <t>Tunbridge Wells</t>
  </si>
  <si>
    <t>R170</t>
  </si>
  <si>
    <t>Tyne and Wear Fire</t>
  </si>
  <si>
    <t>R304</t>
  </si>
  <si>
    <t>Uttlesford</t>
  </si>
  <si>
    <t>R107</t>
  </si>
  <si>
    <t>Vale of White Horse</t>
  </si>
  <si>
    <t>R240</t>
  </si>
  <si>
    <t>Wakefield</t>
  </si>
  <si>
    <t>R369</t>
  </si>
  <si>
    <t>Walsall</t>
  </si>
  <si>
    <t>R363</t>
  </si>
  <si>
    <t>Waltham Forest</t>
  </si>
  <si>
    <t>R402</t>
  </si>
  <si>
    <t>Wandsworth</t>
  </si>
  <si>
    <t>R381</t>
  </si>
  <si>
    <t>Warrington</t>
  </si>
  <si>
    <t>R651</t>
  </si>
  <si>
    <t>Warwick</t>
  </si>
  <si>
    <t>R284</t>
  </si>
  <si>
    <t>Warwickshire</t>
  </si>
  <si>
    <t>R440</t>
  </si>
  <si>
    <t>Watford</t>
  </si>
  <si>
    <t>R144</t>
  </si>
  <si>
    <t>Waveney</t>
  </si>
  <si>
    <t>R268</t>
  </si>
  <si>
    <t>Waverley</t>
  </si>
  <si>
    <t>R278</t>
  </si>
  <si>
    <t>Wealden</t>
  </si>
  <si>
    <t>R93</t>
  </si>
  <si>
    <t>Wellingborough</t>
  </si>
  <si>
    <t>R214</t>
  </si>
  <si>
    <t>Welwyn Hatfield</t>
  </si>
  <si>
    <t>R145</t>
  </si>
  <si>
    <t>West Berkshire</t>
  </si>
  <si>
    <t>R643</t>
  </si>
  <si>
    <t>West Devon</t>
  </si>
  <si>
    <t>R70</t>
  </si>
  <si>
    <t>West Dorset</t>
  </si>
  <si>
    <t>R76</t>
  </si>
  <si>
    <t>West Lancashire</t>
  </si>
  <si>
    <t>R183</t>
  </si>
  <si>
    <t>West Lindsey</t>
  </si>
  <si>
    <t>R200</t>
  </si>
  <si>
    <t>West Midlands Fire</t>
  </si>
  <si>
    <t>R305</t>
  </si>
  <si>
    <t>West Oxfordshire</t>
  </si>
  <si>
    <t>R241</t>
  </si>
  <si>
    <t>West Somerset</t>
  </si>
  <si>
    <t>R251</t>
  </si>
  <si>
    <t>West Sussex</t>
  </si>
  <si>
    <t>R441</t>
  </si>
  <si>
    <t>West Yorkshire Fire</t>
  </si>
  <si>
    <t>R306</t>
  </si>
  <si>
    <t>Westminster</t>
  </si>
  <si>
    <t>R382</t>
  </si>
  <si>
    <t>Weymouth and Portland</t>
  </si>
  <si>
    <t>R77</t>
  </si>
  <si>
    <t>Wigan</t>
  </si>
  <si>
    <t>R343</t>
  </si>
  <si>
    <t>Wiltshire</t>
  </si>
  <si>
    <t>R676</t>
  </si>
  <si>
    <t>Winchester</t>
  </si>
  <si>
    <t>R126</t>
  </si>
  <si>
    <t>Windsor and Maidenhead</t>
  </si>
  <si>
    <t>R646</t>
  </si>
  <si>
    <t>Wirral</t>
  </si>
  <si>
    <t>R348</t>
  </si>
  <si>
    <t>Woking</t>
  </si>
  <si>
    <t>R279</t>
  </si>
  <si>
    <t>Wokingham</t>
  </si>
  <si>
    <t>R647</t>
  </si>
  <si>
    <t>Wolverhampton</t>
  </si>
  <si>
    <t>R364</t>
  </si>
  <si>
    <t>Worcester</t>
  </si>
  <si>
    <t>R133</t>
  </si>
  <si>
    <t>Worcestershire</t>
  </si>
  <si>
    <t>R671</t>
  </si>
  <si>
    <t>Worthing</t>
  </si>
  <si>
    <t>R291</t>
  </si>
  <si>
    <t>Wychavon</t>
  </si>
  <si>
    <t>R134</t>
  </si>
  <si>
    <t>Wycombe</t>
  </si>
  <si>
    <t>R21</t>
  </si>
  <si>
    <t>Wyre</t>
  </si>
  <si>
    <t>R184</t>
  </si>
  <si>
    <t>Wyre Forest</t>
  </si>
  <si>
    <t>R135</t>
  </si>
  <si>
    <t>York</t>
  </si>
  <si>
    <t>R617</t>
  </si>
  <si>
    <t>Rcode</t>
  </si>
  <si>
    <t>Local Authority</t>
  </si>
  <si>
    <t xml:space="preserve">Core Spending Power </t>
  </si>
  <si>
    <t>Core Spending Power per Dwelling</t>
  </si>
  <si>
    <t>2015-16</t>
  </si>
  <si>
    <t>Percentage Change over the Spending Review Period</t>
  </si>
  <si>
    <t>Adjusted Core Spending Power</t>
  </si>
  <si>
    <t>Adjusted Core Spending Power per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</si>
</sst>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"/>
    <numFmt numFmtId="166" formatCode="#,##0.000"/>
    <numFmt numFmtId="167" formatCode="0.0%"/>
    <numFmt numFmtId="168" formatCode="0.000"/>
    <numFmt numFmtId="169" formatCode="_(* #,##0_);_(* \(#,##0\);_(* &quot;-&quot;??_);_(@_)"/>
    <numFmt numFmtId="170" formatCode="_(* #,##0.0_);_(* \(#,##0.0\);_(* &quot;-&quot;??_);_(@_)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166" fontId="3" fillId="2" borderId="0" xfId="3" applyNumberFormat="1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/>
    <xf numFmtId="3" fontId="5" fillId="2" borderId="0" xfId="0" applyNumberFormat="1" applyFont="1" applyFill="1"/>
    <xf numFmtId="0" fontId="8" fillId="2" borderId="0" xfId="0" applyFont="1" applyFill="1"/>
    <xf numFmtId="0" fontId="9" fillId="2" borderId="0" xfId="0" applyFont="1" applyFill="1" applyAlignment="1"/>
    <xf numFmtId="0" fontId="5" fillId="2" borderId="4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5" xfId="0" applyFont="1" applyFill="1" applyBorder="1"/>
    <xf numFmtId="0" fontId="11" fillId="2" borderId="0" xfId="0" applyFont="1" applyFill="1" applyBorder="1" applyAlignment="1">
      <alignment wrapText="1"/>
    </xf>
    <xf numFmtId="166" fontId="5" fillId="2" borderId="6" xfId="0" applyNumberFormat="1" applyFont="1" applyFill="1" applyBorder="1" applyAlignment="1">
      <alignment vertical="top"/>
    </xf>
    <xf numFmtId="165" fontId="5" fillId="2" borderId="7" xfId="0" applyNumberFormat="1" applyFont="1" applyFill="1" applyBorder="1" applyAlignment="1">
      <alignment horizontal="center" vertical="top" wrapText="1"/>
    </xf>
    <xf numFmtId="165" fontId="5" fillId="2" borderId="8" xfId="0" applyNumberFormat="1" applyFont="1" applyFill="1" applyBorder="1"/>
    <xf numFmtId="166" fontId="5" fillId="2" borderId="9" xfId="0" applyNumberFormat="1" applyFont="1" applyFill="1" applyBorder="1" applyAlignment="1">
      <alignment vertical="top"/>
    </xf>
    <xf numFmtId="165" fontId="11" fillId="2" borderId="0" xfId="0" applyNumberFormat="1" applyFont="1" applyFill="1" applyBorder="1" applyAlignment="1">
      <alignment horizontal="right" vertical="top" wrapText="1"/>
    </xf>
    <xf numFmtId="165" fontId="5" fillId="2" borderId="10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vertical="top" wrapText="1"/>
    </xf>
    <xf numFmtId="165" fontId="5" fillId="2" borderId="9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top" wrapText="1"/>
    </xf>
    <xf numFmtId="165" fontId="5" fillId="2" borderId="10" xfId="0" applyNumberFormat="1" applyFont="1" applyFill="1" applyBorder="1" applyAlignment="1">
      <alignment vertical="top" wrapText="1"/>
    </xf>
    <xf numFmtId="3" fontId="5" fillId="2" borderId="9" xfId="0" applyNumberFormat="1" applyFont="1" applyFill="1" applyBorder="1" applyAlignment="1">
      <alignment vertical="top"/>
    </xf>
    <xf numFmtId="3" fontId="5" fillId="2" borderId="10" xfId="0" applyNumberFormat="1" applyFont="1" applyFill="1" applyBorder="1"/>
    <xf numFmtId="165" fontId="5" fillId="2" borderId="9" xfId="0" applyNumberFormat="1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vertical="top"/>
    </xf>
    <xf numFmtId="167" fontId="5" fillId="2" borderId="7" xfId="2" applyNumberFormat="1" applyFont="1" applyFill="1" applyBorder="1"/>
    <xf numFmtId="0" fontId="5" fillId="2" borderId="11" xfId="0" applyFont="1" applyFill="1" applyBorder="1"/>
    <xf numFmtId="0" fontId="5" fillId="2" borderId="12" xfId="0" applyFont="1" applyFill="1" applyBorder="1" applyAlignment="1"/>
    <xf numFmtId="0" fontId="5" fillId="2" borderId="12" xfId="0" applyFont="1" applyFill="1" applyBorder="1"/>
    <xf numFmtId="0" fontId="5" fillId="2" borderId="13" xfId="0" applyFont="1" applyFill="1" applyBorder="1"/>
    <xf numFmtId="0" fontId="12" fillId="2" borderId="0" xfId="0" applyFont="1" applyFill="1"/>
    <xf numFmtId="166" fontId="2" fillId="2" borderId="0" xfId="3" applyNumberFormat="1" applyFont="1" applyFill="1" applyAlignment="1">
      <alignment wrapText="1"/>
    </xf>
    <xf numFmtId="166" fontId="13" fillId="2" borderId="0" xfId="3" applyNumberFormat="1" applyFont="1" applyFill="1" applyAlignment="1"/>
    <xf numFmtId="3" fontId="14" fillId="2" borderId="0" xfId="3" applyNumberFormat="1" applyFont="1" applyFill="1" applyAlignment="1"/>
    <xf numFmtId="3" fontId="15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6" fontId="17" fillId="2" borderId="12" xfId="3" applyNumberFormat="1" applyFont="1" applyFill="1" applyBorder="1" applyAlignment="1">
      <alignment wrapText="1"/>
    </xf>
    <xf numFmtId="166" fontId="2" fillId="2" borderId="12" xfId="3" applyNumberFormat="1" applyFont="1" applyFill="1" applyBorder="1" applyAlignment="1">
      <alignment wrapText="1"/>
    </xf>
    <xf numFmtId="166" fontId="3" fillId="2" borderId="1" xfId="3" applyNumberFormat="1" applyFont="1" applyFill="1" applyBorder="1" applyAlignment="1">
      <alignment wrapText="1"/>
    </xf>
    <xf numFmtId="166" fontId="3" fillId="2" borderId="2" xfId="3" applyNumberFormat="1" applyFont="1" applyFill="1" applyBorder="1" applyAlignment="1">
      <alignment horizontal="left" vertical="top" wrapText="1"/>
    </xf>
    <xf numFmtId="166" fontId="3" fillId="2" borderId="0" xfId="3" applyNumberFormat="1" applyFont="1" applyFill="1" applyBorder="1" applyAlignment="1">
      <alignment wrapText="1"/>
    </xf>
    <xf numFmtId="166" fontId="3" fillId="2" borderId="0" xfId="3" applyNumberFormat="1" applyFont="1" applyFill="1" applyBorder="1" applyAlignment="1">
      <alignment horizontal="left" vertical="top" wrapText="1"/>
    </xf>
    <xf numFmtId="166" fontId="18" fillId="2" borderId="2" xfId="3" applyNumberFormat="1" applyFont="1" applyFill="1" applyBorder="1" applyAlignment="1">
      <alignment horizontal="left" vertical="top" wrapText="1"/>
    </xf>
    <xf numFmtId="168" fontId="18" fillId="2" borderId="0" xfId="0" applyNumberFormat="1" applyFont="1" applyFill="1" applyBorder="1"/>
    <xf numFmtId="0" fontId="18" fillId="2" borderId="0" xfId="0" applyFont="1" applyFill="1" applyBorder="1"/>
    <xf numFmtId="168" fontId="18" fillId="2" borderId="0" xfId="0" applyNumberFormat="1" applyFont="1" applyFill="1"/>
    <xf numFmtId="169" fontId="18" fillId="2" borderId="0" xfId="1" applyNumberFormat="1" applyFont="1" applyFill="1"/>
    <xf numFmtId="0" fontId="18" fillId="2" borderId="0" xfId="0" applyFont="1" applyFill="1"/>
    <xf numFmtId="167" fontId="18" fillId="2" borderId="0" xfId="2" applyNumberFormat="1" applyFont="1" applyFill="1"/>
    <xf numFmtId="166" fontId="18" fillId="2" borderId="0" xfId="3" applyNumberFormat="1" applyFont="1" applyFill="1" applyAlignment="1">
      <alignment wrapText="1"/>
    </xf>
    <xf numFmtId="170" fontId="18" fillId="2" borderId="0" xfId="1" applyNumberFormat="1" applyFont="1" applyFill="1"/>
    <xf numFmtId="167" fontId="5" fillId="2" borderId="0" xfId="2" applyNumberFormat="1" applyFont="1" applyFill="1" applyBorder="1"/>
    <xf numFmtId="0" fontId="5" fillId="2" borderId="0" xfId="0" applyFont="1" applyFill="1" applyBorder="1" applyAlignment="1">
      <alignment wrapText="1"/>
    </xf>
    <xf numFmtId="165" fontId="5" fillId="2" borderId="14" xfId="0" applyNumberFormat="1" applyFont="1" applyFill="1" applyBorder="1"/>
    <xf numFmtId="165" fontId="5" fillId="2" borderId="15" xfId="0" applyNumberFormat="1" applyFont="1" applyFill="1" applyBorder="1" applyAlignment="1">
      <alignment vertical="top" wrapText="1"/>
    </xf>
    <xf numFmtId="3" fontId="5" fillId="2" borderId="15" xfId="0" applyNumberFormat="1" applyFont="1" applyFill="1" applyBorder="1"/>
    <xf numFmtId="167" fontId="5" fillId="2" borderId="15" xfId="2" applyNumberFormat="1" applyFont="1" applyFill="1" applyBorder="1" applyAlignment="1">
      <alignment horizontal="right"/>
    </xf>
    <xf numFmtId="167" fontId="5" fillId="2" borderId="16" xfId="2" applyNumberFormat="1" applyFont="1" applyFill="1" applyBorder="1" applyAlignment="1">
      <alignment horizontal="right"/>
    </xf>
    <xf numFmtId="166" fontId="18" fillId="2" borderId="2" xfId="3" applyNumberFormat="1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/>
    </xf>
    <xf numFmtId="166" fontId="3" fillId="2" borderId="0" xfId="3" applyNumberFormat="1" applyFont="1" applyFill="1"/>
    <xf numFmtId="0" fontId="19" fillId="2" borderId="0" xfId="0" applyFont="1" applyFill="1"/>
    <xf numFmtId="0" fontId="18" fillId="2" borderId="15" xfId="0" applyFont="1" applyFill="1" applyBorder="1"/>
    <xf numFmtId="3" fontId="18" fillId="2" borderId="15" xfId="0" applyNumberFormat="1" applyFont="1" applyFill="1" applyBorder="1"/>
    <xf numFmtId="170" fontId="18" fillId="2" borderId="15" xfId="1" applyNumberFormat="1" applyFont="1" applyFill="1" applyBorder="1"/>
    <xf numFmtId="166" fontId="20" fillId="2" borderId="0" xfId="3" applyNumberFormat="1" applyFont="1" applyFill="1" applyAlignment="1">
      <alignment wrapText="1"/>
    </xf>
    <xf numFmtId="166" fontId="21" fillId="2" borderId="0" xfId="3" applyNumberFormat="1" applyFont="1" applyFill="1" applyAlignment="1">
      <alignment wrapText="1"/>
    </xf>
    <xf numFmtId="0" fontId="20" fillId="2" borderId="0" xfId="0" applyFont="1" applyFill="1"/>
    <xf numFmtId="3" fontId="21" fillId="2" borderId="0" xfId="0" applyNumberFormat="1" applyFont="1" applyFill="1"/>
    <xf numFmtId="1" fontId="5" fillId="2" borderId="0" xfId="0" applyNumberFormat="1" applyFont="1" applyFill="1"/>
    <xf numFmtId="3" fontId="11" fillId="2" borderId="0" xfId="0" applyNumberFormat="1" applyFont="1" applyFill="1" applyBorder="1" applyAlignment="1">
      <alignment horizontal="right" vertical="top" wrapText="1"/>
    </xf>
    <xf numFmtId="0" fontId="22" fillId="2" borderId="0" xfId="0" applyFont="1" applyFill="1"/>
    <xf numFmtId="166" fontId="6" fillId="2" borderId="0" xfId="3" applyNumberFormat="1" applyFont="1" applyFill="1" applyAlignment="1">
      <alignment wrapText="1"/>
    </xf>
    <xf numFmtId="0" fontId="21" fillId="2" borderId="0" xfId="0" applyFont="1" applyFill="1"/>
    <xf numFmtId="165" fontId="10" fillId="4" borderId="1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5" fontId="10" fillId="4" borderId="3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6" fontId="18" fillId="2" borderId="2" xfId="3" applyNumberFormat="1" applyFont="1" applyFill="1" applyBorder="1" applyAlignment="1">
      <alignment horizontal="center" vertical="top" wrapText="1"/>
    </xf>
    <xf numFmtId="166" fontId="3" fillId="2" borderId="17" xfId="3" applyNumberFormat="1" applyFont="1" applyFill="1" applyBorder="1" applyAlignment="1">
      <alignment horizontal="center" vertical="center" wrapText="1"/>
    </xf>
    <xf numFmtId="166" fontId="3" fillId="2" borderId="15" xfId="3" applyNumberFormat="1" applyFont="1" applyFill="1" applyBorder="1" applyAlignment="1">
      <alignment horizontal="center" vertical="center" wrapText="1"/>
    </xf>
    <xf numFmtId="166" fontId="3" fillId="2" borderId="18" xfId="3" applyNumberFormat="1" applyFont="1" applyFill="1" applyBorder="1" applyAlignment="1">
      <alignment horizontal="center" vertical="center" wrapText="1"/>
    </xf>
    <xf numFmtId="166" fontId="3" fillId="2" borderId="2" xfId="3" applyNumberFormat="1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2.desktop21.dclg.gov.uk\dclgdfs\SharedData4$\LDG\Lgf\LGFPNET\Lgfpnet\Spending%20Power\2016-17%20to%202019-20\151216%20Core%20Spending%20Power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Spending Power - Summary"/>
      <sheetName val="per Dwelling"/>
      <sheetName val="Core Spending Power - detail"/>
      <sheetName val="2016-17 SoS"/>
      <sheetName val="Over SR SoS"/>
      <sheetName val="2017-18 SoS"/>
      <sheetName val="2018-19 SoS"/>
      <sheetName val="2019-20 SoS"/>
      <sheetName val="2016-17 public"/>
      <sheetName val="Over SR Public"/>
      <sheetName val="2017-18 public"/>
      <sheetName val="2018-19 public"/>
      <sheetName val="2019-20 public"/>
      <sheetName val="Area Spending Power"/>
      <sheetName val="LA Data"/>
      <sheetName val="25112015 deflator update"/>
      <sheetName val="PHG assumptions"/>
    </sheetNames>
    <sheetDataSet>
      <sheetData sheetId="0"/>
      <sheetData sheetId="1">
        <row r="1">
          <cell r="D1" t="str">
            <v>Core Spending Power: 2019-20 compared to 2015-16</v>
          </cell>
        </row>
      </sheetData>
      <sheetData sheetId="2"/>
      <sheetData sheetId="3">
        <row r="1">
          <cell r="A1">
            <v>0</v>
          </cell>
        </row>
        <row r="2">
          <cell r="J2">
            <v>8</v>
          </cell>
          <cell r="V2">
            <v>20</v>
          </cell>
        </row>
      </sheetData>
      <sheetData sheetId="4"/>
      <sheetData sheetId="5">
        <row r="1">
          <cell r="A1">
            <v>0</v>
          </cell>
        </row>
        <row r="2">
          <cell r="P2">
            <v>14</v>
          </cell>
        </row>
      </sheetData>
      <sheetData sheetId="6">
        <row r="1">
          <cell r="A1">
            <v>0</v>
          </cell>
        </row>
        <row r="2">
          <cell r="P2">
            <v>14</v>
          </cell>
        </row>
      </sheetData>
      <sheetData sheetId="7">
        <row r="1">
          <cell r="A1">
            <v>0</v>
          </cell>
        </row>
        <row r="2">
          <cell r="P2">
            <v>14</v>
          </cell>
        </row>
      </sheetData>
      <sheetData sheetId="8"/>
      <sheetData sheetId="9">
        <row r="1">
          <cell r="A1">
            <v>0</v>
          </cell>
        </row>
      </sheetData>
      <sheetData sheetId="10"/>
      <sheetData sheetId="11"/>
      <sheetData sheetId="12"/>
      <sheetData sheetId="13"/>
      <sheetData sheetId="14">
        <row r="1">
          <cell r="A1">
            <v>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05"/>
  <sheetViews>
    <sheetView tabSelected="1" topLeftCell="A3" workbookViewId="0">
      <selection activeCell="F29" sqref="F29"/>
    </sheetView>
  </sheetViews>
  <sheetFormatPr defaultRowHeight="16.5" x14ac:dyDescent="0.3"/>
  <cols>
    <col min="1" max="1" width="8.88671875" style="76"/>
    <col min="2" max="2" width="7" style="76" customWidth="1"/>
    <col min="3" max="3" width="35" style="76" bestFit="1" customWidth="1"/>
    <col min="4" max="4" width="8" style="76" customWidth="1"/>
    <col min="5" max="5" width="9.44140625" style="76" bestFit="1" customWidth="1"/>
    <col min="6" max="6" width="6.77734375" style="76" customWidth="1"/>
    <col min="7" max="8" width="7.33203125" style="76" bestFit="1" customWidth="1"/>
    <col min="9" max="9" width="9.109375" style="76" bestFit="1" customWidth="1"/>
    <col min="10" max="10" width="13.88671875" style="76" customWidth="1"/>
    <col min="11" max="11" width="8.88671875" style="76"/>
    <col min="12" max="31" width="8.88671875" style="3"/>
    <col min="32" max="16384" width="8.88671875" style="76"/>
  </cols>
  <sheetData>
    <row r="1" spans="2:31" s="2" customFormat="1" x14ac:dyDescent="0.3"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s="2" customFormat="1" ht="18.75" x14ac:dyDescent="0.3">
      <c r="B2" s="4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s="2" customFormat="1" x14ac:dyDescent="0.3">
      <c r="C3" s="5"/>
      <c r="E3" s="73">
        <f>'[1]2016-17 SoS'!J2</f>
        <v>8</v>
      </c>
      <c r="F3" s="73">
        <f>'[1]2016-17 SoS'!V2</f>
        <v>20</v>
      </c>
      <c r="G3" s="73">
        <f>'[1]2017-18 SoS'!P2</f>
        <v>14</v>
      </c>
      <c r="H3" s="73">
        <f>'[1]2018-19 SoS'!P2</f>
        <v>14</v>
      </c>
      <c r="I3" s="73">
        <f>'[1]2019-20 SoS'!P2</f>
        <v>14</v>
      </c>
      <c r="J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s="2" customFormat="1" ht="17.25" thickBot="1" x14ac:dyDescent="0.35">
      <c r="B4" s="7" t="s">
        <v>1</v>
      </c>
      <c r="C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s="2" customFormat="1" ht="19.5" thickBot="1" x14ac:dyDescent="0.35">
      <c r="B5" s="82" t="s">
        <v>2</v>
      </c>
      <c r="C5" s="83"/>
      <c r="D5" s="83"/>
      <c r="E5" s="83"/>
      <c r="F5" s="83"/>
      <c r="G5" s="83"/>
      <c r="H5" s="83"/>
      <c r="I5" s="83"/>
      <c r="J5" s="83"/>
      <c r="K5" s="84"/>
      <c r="L5" s="72" t="str">
        <f>VLOOKUP(B5,C21:D405,2,0)</f>
        <v>TE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s="2" customFormat="1" ht="17.25" thickBot="1" x14ac:dyDescent="0.35">
      <c r="C6" s="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s="2" customFormat="1" ht="17.25" customHeight="1" thickBot="1" x14ac:dyDescent="0.35">
      <c r="B7" s="79" t="s">
        <v>3</v>
      </c>
      <c r="C7" s="80"/>
      <c r="D7" s="80"/>
      <c r="E7" s="80"/>
      <c r="F7" s="80"/>
      <c r="G7" s="80"/>
      <c r="H7" s="80"/>
      <c r="I7" s="80"/>
      <c r="J7" s="80"/>
      <c r="K7" s="8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s="2" customFormat="1" x14ac:dyDescent="0.3">
      <c r="B8" s="9"/>
      <c r="C8" s="10"/>
      <c r="D8" s="11"/>
      <c r="E8" s="11"/>
      <c r="F8" s="11"/>
      <c r="G8" s="11"/>
      <c r="H8" s="11"/>
      <c r="I8" s="11"/>
      <c r="J8" s="11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s="2" customFormat="1" ht="47.25" customHeight="1" x14ac:dyDescent="0.3">
      <c r="B9" s="9"/>
      <c r="C9" s="10"/>
      <c r="D9" s="11"/>
      <c r="E9" s="13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57" t="s">
        <v>786</v>
      </c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s="2" customFormat="1" x14ac:dyDescent="0.3">
      <c r="B10" s="9"/>
      <c r="C10" s="14"/>
      <c r="D10" s="15"/>
      <c r="E10" s="15"/>
      <c r="F10" s="15"/>
      <c r="G10" s="15"/>
      <c r="H10" s="15"/>
      <c r="I10" s="16"/>
      <c r="J10" s="58"/>
      <c r="K10" s="1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s="2" customFormat="1" x14ac:dyDescent="0.3">
      <c r="B11" s="9"/>
      <c r="C11" s="17" t="s">
        <v>3</v>
      </c>
      <c r="D11" s="22" t="s">
        <v>9</v>
      </c>
      <c r="E11" s="18">
        <f>VLOOKUP($L$5,'Spending Power per Dwelling'!$A:$M,3,0)</f>
        <v>44501.321258722928</v>
      </c>
      <c r="F11" s="18">
        <f>VLOOKUP($L$5,'Spending Power per Dwelling'!$A:$M,4,0)</f>
        <v>43254.757867908222</v>
      </c>
      <c r="G11" s="18">
        <f>VLOOKUP($L$5,'Spending Power per Dwelling'!$A:$M,5,0)</f>
        <v>42690.13825175706</v>
      </c>
      <c r="H11" s="18">
        <f>VLOOKUP($L$5,'Spending Power per Dwelling'!$A:$M,6,0)</f>
        <v>43170.302401636305</v>
      </c>
      <c r="I11" s="19">
        <f>VLOOKUP($L$5,'Spending Power per Dwelling'!$A:$M,7,0)</f>
        <v>44278.858474675129</v>
      </c>
      <c r="J11" s="61">
        <f>(I11-E11)/E11</f>
        <v>-4.999015259669233E-3</v>
      </c>
      <c r="K11" s="1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s="2" customFormat="1" x14ac:dyDescent="0.3">
      <c r="B12" s="9"/>
      <c r="C12" s="21"/>
      <c r="D12" s="22"/>
      <c r="E12" s="22"/>
      <c r="F12" s="22"/>
      <c r="G12" s="22"/>
      <c r="H12" s="22"/>
      <c r="I12" s="23"/>
      <c r="J12" s="59"/>
      <c r="K12" s="2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s="2" customFormat="1" x14ac:dyDescent="0.3">
      <c r="B13" s="9"/>
      <c r="C13" s="24" t="s">
        <v>10</v>
      </c>
      <c r="D13" s="22"/>
      <c r="E13" s="75">
        <f>VLOOKUP($L$5,'Spending Power per Dwelling'!$A:$M,8,0)</f>
        <v>23652305</v>
      </c>
      <c r="F13" s="22"/>
      <c r="G13" s="22"/>
      <c r="H13" s="22"/>
      <c r="I13" s="25"/>
      <c r="J13" s="60"/>
      <c r="K13" s="2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s="2" customFormat="1" x14ac:dyDescent="0.3">
      <c r="B14" s="9"/>
      <c r="C14" s="26"/>
      <c r="D14" s="22"/>
      <c r="E14" s="22"/>
      <c r="F14" s="22"/>
      <c r="G14" s="22"/>
      <c r="H14" s="22"/>
      <c r="I14" s="23"/>
      <c r="J14" s="59"/>
      <c r="K14" s="2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s="2" customFormat="1" x14ac:dyDescent="0.3">
      <c r="B15" s="9"/>
      <c r="C15" s="17" t="s">
        <v>11</v>
      </c>
      <c r="D15" s="22" t="s">
        <v>12</v>
      </c>
      <c r="E15" s="27">
        <f>VLOOKUP($L$5,'Spending Power per Dwelling'!$A:$M,9,0)</f>
        <v>1881.4792578872514</v>
      </c>
      <c r="F15" s="27">
        <f>VLOOKUP($L$5,'Spending Power per Dwelling'!$A:$M,10,0)</f>
        <v>1828.7755830946803</v>
      </c>
      <c r="G15" s="27">
        <f>VLOOKUP($L$5,'Spending Power per Dwelling'!$A:$M,11,0)</f>
        <v>1804.9039301563657</v>
      </c>
      <c r="H15" s="27">
        <f>VLOOKUP($L$5,'Spending Power per Dwelling'!$A:$M,12,0)</f>
        <v>1825.2048754502491</v>
      </c>
      <c r="I15" s="28">
        <f>VLOOKUP($L$5,'Spending Power per Dwelling'!$A:$M,13,0)</f>
        <v>1872.0737143663221</v>
      </c>
      <c r="J15" s="62">
        <f>(I15-E15)/E15</f>
        <v>-4.9990152596691264E-3</v>
      </c>
      <c r="K15" s="1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s="2" customFormat="1" x14ac:dyDescent="0.3">
      <c r="B16" s="9"/>
      <c r="C16" s="29"/>
      <c r="D16" s="15"/>
      <c r="E16" s="15"/>
      <c r="F16" s="15"/>
      <c r="G16" s="15"/>
      <c r="H16" s="15"/>
      <c r="I16" s="30"/>
      <c r="J16" s="56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s="2" customFormat="1" ht="17.25" thickBot="1" x14ac:dyDescent="0.35">
      <c r="B17" s="31"/>
      <c r="C17" s="32"/>
      <c r="D17" s="33"/>
      <c r="E17" s="33"/>
      <c r="F17" s="33"/>
      <c r="G17" s="33"/>
      <c r="H17" s="33"/>
      <c r="I17" s="33"/>
      <c r="J17" s="33"/>
      <c r="K17" s="3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s="2" customFormat="1" x14ac:dyDescent="0.3"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s="2" customFormat="1" x14ac:dyDescent="0.3">
      <c r="B19" s="35" t="s">
        <v>13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s="2" customFormat="1" x14ac:dyDescent="0.3">
      <c r="E20" s="74"/>
      <c r="F20" s="74"/>
      <c r="G20" s="74"/>
      <c r="H20" s="74"/>
      <c r="I20" s="7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x14ac:dyDescent="0.3">
      <c r="C21" s="70" t="s">
        <v>2</v>
      </c>
      <c r="D21" s="70" t="s">
        <v>14</v>
      </c>
      <c r="E21" s="77"/>
      <c r="F21" s="77"/>
      <c r="G21" s="77"/>
      <c r="H21" s="77"/>
      <c r="I21" s="77"/>
    </row>
    <row r="22" spans="2:31" x14ac:dyDescent="0.3">
      <c r="C22" s="78"/>
      <c r="D22" s="78"/>
      <c r="E22" s="7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2:31" x14ac:dyDescent="0.3">
      <c r="C23" s="70" t="s">
        <v>17</v>
      </c>
      <c r="D23" s="70" t="s">
        <v>18</v>
      </c>
      <c r="E23" s="7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2:31" x14ac:dyDescent="0.3">
      <c r="C24" s="70" t="s">
        <v>19</v>
      </c>
      <c r="D24" s="70" t="s">
        <v>20</v>
      </c>
      <c r="E24" s="77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2:31" x14ac:dyDescent="0.3">
      <c r="C25" s="70" t="s">
        <v>21</v>
      </c>
      <c r="D25" s="70" t="s">
        <v>22</v>
      </c>
      <c r="E25" s="77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2:31" x14ac:dyDescent="0.3">
      <c r="C26" s="70" t="s">
        <v>23</v>
      </c>
      <c r="D26" s="70" t="s">
        <v>24</v>
      </c>
      <c r="E26" s="77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2:31" x14ac:dyDescent="0.3">
      <c r="C27" s="70" t="s">
        <v>25</v>
      </c>
      <c r="D27" s="70" t="s">
        <v>26</v>
      </c>
      <c r="E27" s="77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2:31" x14ac:dyDescent="0.3">
      <c r="C28" s="70" t="s">
        <v>27</v>
      </c>
      <c r="D28" s="70" t="s">
        <v>28</v>
      </c>
      <c r="E28" s="77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2:31" x14ac:dyDescent="0.3">
      <c r="C29" s="70" t="s">
        <v>29</v>
      </c>
      <c r="D29" s="70" t="s">
        <v>30</v>
      </c>
      <c r="E29" s="77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2:31" x14ac:dyDescent="0.3">
      <c r="C30" s="70" t="s">
        <v>31</v>
      </c>
      <c r="D30" s="70" t="s">
        <v>32</v>
      </c>
      <c r="E30" s="77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2:31" x14ac:dyDescent="0.3">
      <c r="C31" s="70" t="s">
        <v>33</v>
      </c>
      <c r="D31" s="70" t="s">
        <v>34</v>
      </c>
      <c r="E31" s="77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2:31" x14ac:dyDescent="0.3">
      <c r="C32" s="70" t="s">
        <v>35</v>
      </c>
      <c r="D32" s="70" t="s">
        <v>36</v>
      </c>
      <c r="E32" s="77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3:31" x14ac:dyDescent="0.3">
      <c r="C33" s="70" t="s">
        <v>37</v>
      </c>
      <c r="D33" s="70" t="s">
        <v>38</v>
      </c>
      <c r="E33" s="77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</row>
    <row r="34" spans="3:31" x14ac:dyDescent="0.3">
      <c r="C34" s="70" t="s">
        <v>39</v>
      </c>
      <c r="D34" s="70" t="s">
        <v>40</v>
      </c>
      <c r="E34" s="77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3:31" x14ac:dyDescent="0.3">
      <c r="C35" s="70" t="s">
        <v>41</v>
      </c>
      <c r="D35" s="70" t="s">
        <v>42</v>
      </c>
      <c r="E35" s="77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3:31" x14ac:dyDescent="0.3">
      <c r="C36" s="70" t="s">
        <v>43</v>
      </c>
      <c r="D36" s="70" t="s">
        <v>44</v>
      </c>
      <c r="E36" s="77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3:31" x14ac:dyDescent="0.3">
      <c r="C37" s="70" t="s">
        <v>45</v>
      </c>
      <c r="D37" s="70" t="s">
        <v>46</v>
      </c>
      <c r="E37" s="77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3:31" x14ac:dyDescent="0.3">
      <c r="C38" s="70" t="s">
        <v>47</v>
      </c>
      <c r="D38" s="70" t="s">
        <v>48</v>
      </c>
      <c r="E38" s="77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3:31" x14ac:dyDescent="0.3">
      <c r="C39" s="70" t="s">
        <v>49</v>
      </c>
      <c r="D39" s="70" t="s">
        <v>50</v>
      </c>
      <c r="E39" s="77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3:31" x14ac:dyDescent="0.3">
      <c r="C40" s="70" t="s">
        <v>51</v>
      </c>
      <c r="D40" s="70" t="s">
        <v>52</v>
      </c>
      <c r="E40" s="77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3:31" x14ac:dyDescent="0.3">
      <c r="C41" s="70" t="s">
        <v>53</v>
      </c>
      <c r="D41" s="70" t="s">
        <v>54</v>
      </c>
      <c r="E41" s="77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3:31" x14ac:dyDescent="0.3">
      <c r="C42" s="70" t="s">
        <v>55</v>
      </c>
      <c r="D42" s="70" t="s">
        <v>56</v>
      </c>
      <c r="E42" s="77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3:31" x14ac:dyDescent="0.3">
      <c r="C43" s="70" t="s">
        <v>57</v>
      </c>
      <c r="D43" s="70" t="s">
        <v>58</v>
      </c>
      <c r="E43" s="77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3:31" x14ac:dyDescent="0.3">
      <c r="C44" s="70" t="s">
        <v>59</v>
      </c>
      <c r="D44" s="70" t="s">
        <v>60</v>
      </c>
      <c r="E44" s="77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3:31" x14ac:dyDescent="0.3">
      <c r="C45" s="70" t="s">
        <v>61</v>
      </c>
      <c r="D45" s="70" t="s">
        <v>62</v>
      </c>
      <c r="E45" s="77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3:31" x14ac:dyDescent="0.3">
      <c r="C46" s="70" t="s">
        <v>63</v>
      </c>
      <c r="D46" s="70" t="s">
        <v>64</v>
      </c>
      <c r="E46" s="77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3:31" x14ac:dyDescent="0.3">
      <c r="C47" s="70" t="s">
        <v>65</v>
      </c>
      <c r="D47" s="70" t="s">
        <v>66</v>
      </c>
      <c r="E47" s="77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3:31" x14ac:dyDescent="0.3">
      <c r="C48" s="70" t="s">
        <v>67</v>
      </c>
      <c r="D48" s="70" t="s">
        <v>68</v>
      </c>
      <c r="E48" s="77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3:31" x14ac:dyDescent="0.3">
      <c r="C49" s="70" t="s">
        <v>69</v>
      </c>
      <c r="D49" s="70" t="s">
        <v>70</v>
      </c>
      <c r="E49" s="77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3:31" x14ac:dyDescent="0.3">
      <c r="C50" s="70" t="s">
        <v>71</v>
      </c>
      <c r="D50" s="70" t="s">
        <v>72</v>
      </c>
      <c r="E50" s="77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3:31" x14ac:dyDescent="0.3">
      <c r="C51" s="70" t="s">
        <v>73</v>
      </c>
      <c r="D51" s="70" t="s">
        <v>74</v>
      </c>
      <c r="E51" s="77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3:31" x14ac:dyDescent="0.3">
      <c r="C52" s="70" t="s">
        <v>75</v>
      </c>
      <c r="D52" s="70" t="s">
        <v>76</v>
      </c>
      <c r="E52" s="77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3:31" x14ac:dyDescent="0.3">
      <c r="C53" s="70" t="s">
        <v>77</v>
      </c>
      <c r="D53" s="70" t="s">
        <v>78</v>
      </c>
      <c r="E53" s="77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3:31" x14ac:dyDescent="0.3">
      <c r="C54" s="70" t="s">
        <v>79</v>
      </c>
      <c r="D54" s="70" t="s">
        <v>80</v>
      </c>
      <c r="E54" s="77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3:31" x14ac:dyDescent="0.3">
      <c r="C55" s="70" t="s">
        <v>81</v>
      </c>
      <c r="D55" s="70" t="s">
        <v>82</v>
      </c>
      <c r="E55" s="77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3:31" x14ac:dyDescent="0.3">
      <c r="C56" s="70" t="s">
        <v>83</v>
      </c>
      <c r="D56" s="70" t="s">
        <v>84</v>
      </c>
      <c r="E56" s="77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3:31" x14ac:dyDescent="0.3">
      <c r="C57" s="70" t="s">
        <v>85</v>
      </c>
      <c r="D57" s="70" t="s">
        <v>86</v>
      </c>
      <c r="E57" s="77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3:31" x14ac:dyDescent="0.3">
      <c r="C58" s="70" t="s">
        <v>87</v>
      </c>
      <c r="D58" s="70" t="s">
        <v>88</v>
      </c>
      <c r="E58" s="77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3:31" x14ac:dyDescent="0.3">
      <c r="C59" s="70" t="s">
        <v>89</v>
      </c>
      <c r="D59" s="70" t="s">
        <v>90</v>
      </c>
      <c r="E59" s="77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3:31" x14ac:dyDescent="0.3">
      <c r="C60" s="70" t="s">
        <v>91</v>
      </c>
      <c r="D60" s="70" t="s">
        <v>92</v>
      </c>
      <c r="E60" s="77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3:31" x14ac:dyDescent="0.3">
      <c r="C61" s="70" t="s">
        <v>93</v>
      </c>
      <c r="D61" s="70" t="s">
        <v>94</v>
      </c>
      <c r="E61" s="77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3:31" x14ac:dyDescent="0.3">
      <c r="C62" s="70" t="s">
        <v>95</v>
      </c>
      <c r="D62" s="70" t="s">
        <v>96</v>
      </c>
      <c r="E62" s="77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3:31" x14ac:dyDescent="0.3">
      <c r="C63" s="70" t="s">
        <v>97</v>
      </c>
      <c r="D63" s="70" t="s">
        <v>98</v>
      </c>
      <c r="E63" s="77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3:31" x14ac:dyDescent="0.3">
      <c r="C64" s="70" t="s">
        <v>99</v>
      </c>
      <c r="D64" s="70" t="s">
        <v>100</v>
      </c>
      <c r="E64" s="77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3:31" x14ac:dyDescent="0.3">
      <c r="C65" s="70" t="s">
        <v>101</v>
      </c>
      <c r="D65" s="70" t="s">
        <v>102</v>
      </c>
      <c r="E65" s="77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3:31" x14ac:dyDescent="0.3">
      <c r="C66" s="70" t="s">
        <v>103</v>
      </c>
      <c r="D66" s="70" t="s">
        <v>104</v>
      </c>
      <c r="E66" s="77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3:31" x14ac:dyDescent="0.3">
      <c r="C67" s="70" t="s">
        <v>105</v>
      </c>
      <c r="D67" s="70" t="s">
        <v>106</v>
      </c>
      <c r="E67" s="77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3:31" x14ac:dyDescent="0.3">
      <c r="C68" s="70" t="s">
        <v>107</v>
      </c>
      <c r="D68" s="70" t="s">
        <v>108</v>
      </c>
      <c r="E68" s="77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3:31" x14ac:dyDescent="0.3">
      <c r="C69" s="70" t="s">
        <v>109</v>
      </c>
      <c r="D69" s="70" t="s">
        <v>110</v>
      </c>
      <c r="E69" s="77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3:31" x14ac:dyDescent="0.3">
      <c r="C70" s="70" t="s">
        <v>111</v>
      </c>
      <c r="D70" s="70" t="s">
        <v>112</v>
      </c>
      <c r="E70" s="77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3:31" x14ac:dyDescent="0.3">
      <c r="C71" s="70" t="s">
        <v>113</v>
      </c>
      <c r="D71" s="70" t="s">
        <v>114</v>
      </c>
      <c r="E71" s="77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3:31" x14ac:dyDescent="0.3">
      <c r="C72" s="70" t="s">
        <v>115</v>
      </c>
      <c r="D72" s="70" t="s">
        <v>116</v>
      </c>
      <c r="E72" s="77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3:31" x14ac:dyDescent="0.3">
      <c r="C73" s="70" t="s">
        <v>117</v>
      </c>
      <c r="D73" s="70" t="s">
        <v>118</v>
      </c>
      <c r="E73" s="77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3:31" x14ac:dyDescent="0.3">
      <c r="C74" s="70" t="s">
        <v>119</v>
      </c>
      <c r="D74" s="70" t="s">
        <v>120</v>
      </c>
      <c r="E74" s="77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3:31" x14ac:dyDescent="0.3">
      <c r="C75" s="70" t="s">
        <v>121</v>
      </c>
      <c r="D75" s="70" t="s">
        <v>122</v>
      </c>
      <c r="E75" s="77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3:31" x14ac:dyDescent="0.3">
      <c r="C76" s="70" t="s">
        <v>123</v>
      </c>
      <c r="D76" s="70" t="s">
        <v>124</v>
      </c>
      <c r="E76" s="77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</row>
    <row r="77" spans="3:31" x14ac:dyDescent="0.3">
      <c r="C77" s="70" t="s">
        <v>125</v>
      </c>
      <c r="D77" s="70" t="s">
        <v>126</v>
      </c>
      <c r="E77" s="77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3:31" x14ac:dyDescent="0.3">
      <c r="C78" s="70" t="s">
        <v>127</v>
      </c>
      <c r="D78" s="70" t="s">
        <v>128</v>
      </c>
      <c r="E78" s="77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3:31" x14ac:dyDescent="0.3">
      <c r="C79" s="70" t="s">
        <v>129</v>
      </c>
      <c r="D79" s="70" t="s">
        <v>130</v>
      </c>
      <c r="E79" s="77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3:31" x14ac:dyDescent="0.3">
      <c r="C80" s="70" t="s">
        <v>131</v>
      </c>
      <c r="D80" s="70" t="s">
        <v>132</v>
      </c>
      <c r="E80" s="77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3:31" x14ac:dyDescent="0.3">
      <c r="C81" s="70" t="s">
        <v>133</v>
      </c>
      <c r="D81" s="70" t="s">
        <v>134</v>
      </c>
      <c r="E81" s="77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3:31" x14ac:dyDescent="0.3">
      <c r="C82" s="70" t="s">
        <v>135</v>
      </c>
      <c r="D82" s="70" t="s">
        <v>136</v>
      </c>
      <c r="E82" s="77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3:31" x14ac:dyDescent="0.3">
      <c r="C83" s="70" t="s">
        <v>137</v>
      </c>
      <c r="D83" s="70" t="s">
        <v>138</v>
      </c>
      <c r="E83" s="77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3:31" x14ac:dyDescent="0.3">
      <c r="C84" s="70" t="s">
        <v>139</v>
      </c>
      <c r="D84" s="70" t="s">
        <v>140</v>
      </c>
      <c r="E84" s="77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3:31" x14ac:dyDescent="0.3">
      <c r="C85" s="70" t="s">
        <v>141</v>
      </c>
      <c r="D85" s="70" t="s">
        <v>142</v>
      </c>
      <c r="E85" s="77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3:31" x14ac:dyDescent="0.3">
      <c r="C86" s="70" t="s">
        <v>143</v>
      </c>
      <c r="D86" s="70" t="s">
        <v>144</v>
      </c>
      <c r="E86" s="77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3:31" x14ac:dyDescent="0.3">
      <c r="C87" s="70" t="s">
        <v>145</v>
      </c>
      <c r="D87" s="70" t="s">
        <v>146</v>
      </c>
      <c r="E87" s="77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3:31" x14ac:dyDescent="0.3">
      <c r="C88" s="70" t="s">
        <v>147</v>
      </c>
      <c r="D88" s="70" t="s">
        <v>148</v>
      </c>
      <c r="E88" s="77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3:31" x14ac:dyDescent="0.3">
      <c r="C89" s="70" t="s">
        <v>149</v>
      </c>
      <c r="D89" s="70" t="s">
        <v>150</v>
      </c>
      <c r="E89" s="77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3:31" x14ac:dyDescent="0.3">
      <c r="C90" s="70" t="s">
        <v>151</v>
      </c>
      <c r="D90" s="70" t="s">
        <v>152</v>
      </c>
      <c r="E90" s="77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3:31" x14ac:dyDescent="0.3">
      <c r="C91" s="70" t="s">
        <v>153</v>
      </c>
      <c r="D91" s="70" t="s">
        <v>154</v>
      </c>
      <c r="E91" s="77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3:31" x14ac:dyDescent="0.3">
      <c r="C92" s="70" t="s">
        <v>155</v>
      </c>
      <c r="D92" s="70" t="s">
        <v>156</v>
      </c>
      <c r="E92" s="77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3:31" x14ac:dyDescent="0.3">
      <c r="C93" s="70" t="s">
        <v>157</v>
      </c>
      <c r="D93" s="70" t="s">
        <v>158</v>
      </c>
      <c r="E93" s="77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3:31" x14ac:dyDescent="0.3">
      <c r="C94" s="70" t="s">
        <v>159</v>
      </c>
      <c r="D94" s="70" t="s">
        <v>160</v>
      </c>
      <c r="E94" s="77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  <row r="95" spans="3:31" x14ac:dyDescent="0.3">
      <c r="C95" s="70" t="s">
        <v>161</v>
      </c>
      <c r="D95" s="70" t="s">
        <v>162</v>
      </c>
      <c r="E95" s="77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  <row r="96" spans="3:31" x14ac:dyDescent="0.3">
      <c r="C96" s="70" t="s">
        <v>163</v>
      </c>
      <c r="D96" s="70" t="s">
        <v>164</v>
      </c>
      <c r="E96" s="77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</row>
    <row r="97" spans="3:31" x14ac:dyDescent="0.3">
      <c r="C97" s="70" t="s">
        <v>165</v>
      </c>
      <c r="D97" s="70" t="s">
        <v>166</v>
      </c>
      <c r="E97" s="77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</row>
    <row r="98" spans="3:31" x14ac:dyDescent="0.3">
      <c r="C98" s="70" t="s">
        <v>167</v>
      </c>
      <c r="D98" s="70" t="s">
        <v>168</v>
      </c>
      <c r="E98" s="77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</row>
    <row r="99" spans="3:31" x14ac:dyDescent="0.3">
      <c r="C99" s="70" t="s">
        <v>169</v>
      </c>
      <c r="D99" s="70" t="s">
        <v>170</v>
      </c>
      <c r="E99" s="77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</row>
    <row r="100" spans="3:31" x14ac:dyDescent="0.3">
      <c r="C100" s="70" t="s">
        <v>171</v>
      </c>
      <c r="D100" s="70" t="s">
        <v>172</v>
      </c>
      <c r="E100" s="77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3:31" x14ac:dyDescent="0.3">
      <c r="C101" s="70" t="s">
        <v>173</v>
      </c>
      <c r="D101" s="70" t="s">
        <v>174</v>
      </c>
      <c r="E101" s="77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</row>
    <row r="102" spans="3:31" x14ac:dyDescent="0.3">
      <c r="C102" s="70" t="s">
        <v>175</v>
      </c>
      <c r="D102" s="70" t="s">
        <v>176</v>
      </c>
      <c r="E102" s="77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</row>
    <row r="103" spans="3:31" x14ac:dyDescent="0.3">
      <c r="C103" s="70" t="s">
        <v>177</v>
      </c>
      <c r="D103" s="70" t="s">
        <v>178</v>
      </c>
      <c r="E103" s="77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</row>
    <row r="104" spans="3:31" x14ac:dyDescent="0.3">
      <c r="C104" s="70" t="s">
        <v>179</v>
      </c>
      <c r="D104" s="70" t="s">
        <v>180</v>
      </c>
      <c r="E104" s="77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</row>
    <row r="105" spans="3:31" x14ac:dyDescent="0.3">
      <c r="C105" s="70" t="s">
        <v>181</v>
      </c>
      <c r="D105" s="70" t="s">
        <v>182</v>
      </c>
      <c r="E105" s="77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</row>
    <row r="106" spans="3:31" x14ac:dyDescent="0.3">
      <c r="C106" s="70" t="s">
        <v>183</v>
      </c>
      <c r="D106" s="70" t="s">
        <v>184</v>
      </c>
      <c r="E106" s="77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</row>
    <row r="107" spans="3:31" x14ac:dyDescent="0.3">
      <c r="C107" s="70" t="s">
        <v>185</v>
      </c>
      <c r="D107" s="70" t="s">
        <v>186</v>
      </c>
      <c r="E107" s="77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</row>
    <row r="108" spans="3:31" x14ac:dyDescent="0.3">
      <c r="C108" s="70" t="s">
        <v>187</v>
      </c>
      <c r="D108" s="70" t="s">
        <v>188</v>
      </c>
      <c r="E108" s="77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</row>
    <row r="109" spans="3:31" x14ac:dyDescent="0.3">
      <c r="C109" s="70" t="s">
        <v>189</v>
      </c>
      <c r="D109" s="70" t="s">
        <v>190</v>
      </c>
      <c r="E109" s="77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</row>
    <row r="110" spans="3:31" x14ac:dyDescent="0.3">
      <c r="C110" s="70" t="s">
        <v>191</v>
      </c>
      <c r="D110" s="70" t="s">
        <v>192</v>
      </c>
      <c r="E110" s="77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</row>
    <row r="111" spans="3:31" x14ac:dyDescent="0.3">
      <c r="C111" s="70" t="s">
        <v>193</v>
      </c>
      <c r="D111" s="70" t="s">
        <v>194</v>
      </c>
      <c r="E111" s="77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</row>
    <row r="112" spans="3:31" x14ac:dyDescent="0.3">
      <c r="C112" s="70" t="s">
        <v>195</v>
      </c>
      <c r="D112" s="70" t="s">
        <v>196</v>
      </c>
      <c r="E112" s="77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</row>
    <row r="113" spans="3:31" x14ac:dyDescent="0.3">
      <c r="C113" s="70" t="s">
        <v>197</v>
      </c>
      <c r="D113" s="70" t="s">
        <v>198</v>
      </c>
      <c r="E113" s="77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</row>
    <row r="114" spans="3:31" x14ac:dyDescent="0.3">
      <c r="C114" s="70" t="s">
        <v>199</v>
      </c>
      <c r="D114" s="70" t="s">
        <v>200</v>
      </c>
      <c r="E114" s="77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</row>
    <row r="115" spans="3:31" x14ac:dyDescent="0.3">
      <c r="C115" s="70" t="s">
        <v>201</v>
      </c>
      <c r="D115" s="71" t="s">
        <v>202</v>
      </c>
      <c r="E115" s="77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</row>
    <row r="116" spans="3:31" x14ac:dyDescent="0.3">
      <c r="C116" s="70" t="s">
        <v>203</v>
      </c>
      <c r="D116" s="70" t="s">
        <v>204</v>
      </c>
      <c r="E116" s="77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</row>
    <row r="117" spans="3:31" x14ac:dyDescent="0.3">
      <c r="C117" s="70" t="s">
        <v>205</v>
      </c>
      <c r="D117" s="70" t="s">
        <v>206</v>
      </c>
      <c r="E117" s="77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</row>
    <row r="118" spans="3:31" x14ac:dyDescent="0.3">
      <c r="C118" s="70" t="s">
        <v>207</v>
      </c>
      <c r="D118" s="70" t="s">
        <v>208</v>
      </c>
      <c r="E118" s="77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</row>
    <row r="119" spans="3:31" x14ac:dyDescent="0.3">
      <c r="C119" s="70" t="s">
        <v>209</v>
      </c>
      <c r="D119" s="70" t="s">
        <v>210</v>
      </c>
      <c r="E119" s="77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</row>
    <row r="120" spans="3:31" x14ac:dyDescent="0.3">
      <c r="C120" s="70" t="s">
        <v>211</v>
      </c>
      <c r="D120" s="70" t="s">
        <v>212</v>
      </c>
      <c r="E120" s="77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</row>
    <row r="121" spans="3:31" x14ac:dyDescent="0.3">
      <c r="C121" s="70" t="s">
        <v>213</v>
      </c>
      <c r="D121" s="70" t="s">
        <v>214</v>
      </c>
      <c r="E121" s="77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</row>
    <row r="122" spans="3:31" x14ac:dyDescent="0.3">
      <c r="C122" s="70" t="s">
        <v>215</v>
      </c>
      <c r="D122" s="70" t="s">
        <v>216</v>
      </c>
      <c r="E122" s="77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</row>
    <row r="123" spans="3:31" x14ac:dyDescent="0.3">
      <c r="C123" s="70" t="s">
        <v>217</v>
      </c>
      <c r="D123" s="70" t="s">
        <v>218</v>
      </c>
      <c r="E123" s="77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</row>
    <row r="124" spans="3:31" x14ac:dyDescent="0.3">
      <c r="C124" s="70" t="s">
        <v>219</v>
      </c>
      <c r="D124" s="70" t="s">
        <v>220</v>
      </c>
      <c r="E124" s="77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</row>
    <row r="125" spans="3:31" x14ac:dyDescent="0.3">
      <c r="C125" s="70" t="s">
        <v>221</v>
      </c>
      <c r="D125" s="70" t="s">
        <v>222</v>
      </c>
      <c r="E125" s="77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</row>
    <row r="126" spans="3:31" x14ac:dyDescent="0.3">
      <c r="C126" s="71" t="s">
        <v>223</v>
      </c>
      <c r="D126" s="70" t="s">
        <v>224</v>
      </c>
      <c r="E126" s="77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</row>
    <row r="127" spans="3:31" x14ac:dyDescent="0.3">
      <c r="C127" s="70" t="s">
        <v>225</v>
      </c>
      <c r="D127" s="70" t="s">
        <v>226</v>
      </c>
      <c r="E127" s="77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</row>
    <row r="128" spans="3:31" x14ac:dyDescent="0.3">
      <c r="C128" s="70" t="s">
        <v>227</v>
      </c>
      <c r="D128" s="70" t="s">
        <v>228</v>
      </c>
      <c r="E128" s="77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</row>
    <row r="129" spans="3:31" x14ac:dyDescent="0.3">
      <c r="C129" s="70" t="s">
        <v>229</v>
      </c>
      <c r="D129" s="70" t="s">
        <v>230</v>
      </c>
      <c r="E129" s="77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</row>
    <row r="130" spans="3:31" x14ac:dyDescent="0.3">
      <c r="C130" s="70" t="s">
        <v>231</v>
      </c>
      <c r="D130" s="70" t="s">
        <v>232</v>
      </c>
      <c r="E130" s="77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</row>
    <row r="131" spans="3:31" x14ac:dyDescent="0.3">
      <c r="C131" s="70" t="s">
        <v>233</v>
      </c>
      <c r="D131" s="70" t="s">
        <v>234</v>
      </c>
      <c r="E131" s="77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</row>
    <row r="132" spans="3:31" x14ac:dyDescent="0.3">
      <c r="C132" s="70" t="s">
        <v>235</v>
      </c>
      <c r="D132" s="70" t="s">
        <v>236</v>
      </c>
      <c r="E132" s="77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</row>
    <row r="133" spans="3:31" x14ac:dyDescent="0.3">
      <c r="C133" s="70" t="s">
        <v>237</v>
      </c>
      <c r="D133" s="70" t="s">
        <v>238</v>
      </c>
      <c r="E133" s="77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</row>
    <row r="134" spans="3:31" x14ac:dyDescent="0.3">
      <c r="C134" s="70" t="s">
        <v>239</v>
      </c>
      <c r="D134" s="70" t="s">
        <v>240</v>
      </c>
      <c r="E134" s="77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</row>
    <row r="135" spans="3:31" x14ac:dyDescent="0.3">
      <c r="C135" s="70" t="s">
        <v>241</v>
      </c>
      <c r="D135" s="70" t="s">
        <v>242</v>
      </c>
      <c r="E135" s="77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</row>
    <row r="136" spans="3:31" x14ac:dyDescent="0.3">
      <c r="C136" s="70" t="s">
        <v>243</v>
      </c>
      <c r="D136" s="70" t="s">
        <v>244</v>
      </c>
      <c r="E136" s="77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</row>
    <row r="137" spans="3:31" x14ac:dyDescent="0.3">
      <c r="C137" s="70" t="s">
        <v>245</v>
      </c>
      <c r="D137" s="70" t="s">
        <v>246</v>
      </c>
      <c r="E137" s="77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</row>
    <row r="138" spans="3:31" x14ac:dyDescent="0.3">
      <c r="C138" s="70" t="s">
        <v>247</v>
      </c>
      <c r="D138" s="70" t="s">
        <v>248</v>
      </c>
      <c r="E138" s="77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</row>
    <row r="139" spans="3:31" x14ac:dyDescent="0.3">
      <c r="C139" s="70" t="s">
        <v>249</v>
      </c>
      <c r="D139" s="70" t="s">
        <v>250</v>
      </c>
      <c r="E139" s="77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</row>
    <row r="140" spans="3:31" x14ac:dyDescent="0.3">
      <c r="C140" s="70" t="s">
        <v>251</v>
      </c>
      <c r="D140" s="70" t="s">
        <v>252</v>
      </c>
      <c r="E140" s="77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</row>
    <row r="141" spans="3:31" x14ac:dyDescent="0.3">
      <c r="C141" s="70" t="s">
        <v>253</v>
      </c>
      <c r="D141" s="70" t="s">
        <v>254</v>
      </c>
      <c r="E141" s="77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</row>
    <row r="142" spans="3:31" x14ac:dyDescent="0.3">
      <c r="C142" s="70" t="s">
        <v>255</v>
      </c>
      <c r="D142" s="70" t="s">
        <v>256</v>
      </c>
      <c r="E142" s="77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</row>
    <row r="143" spans="3:31" x14ac:dyDescent="0.3">
      <c r="C143" s="70" t="s">
        <v>257</v>
      </c>
      <c r="D143" s="70" t="s">
        <v>258</v>
      </c>
      <c r="E143" s="77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</row>
    <row r="144" spans="3:31" x14ac:dyDescent="0.3">
      <c r="C144" s="70" t="s">
        <v>259</v>
      </c>
      <c r="D144" s="70" t="s">
        <v>260</v>
      </c>
      <c r="E144" s="77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</row>
    <row r="145" spans="3:31" x14ac:dyDescent="0.3">
      <c r="C145" s="70" t="s">
        <v>261</v>
      </c>
      <c r="D145" s="70" t="s">
        <v>262</v>
      </c>
      <c r="E145" s="77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</row>
    <row r="146" spans="3:31" x14ac:dyDescent="0.3">
      <c r="C146" s="70" t="s">
        <v>263</v>
      </c>
      <c r="D146" s="70" t="s">
        <v>264</v>
      </c>
      <c r="E146" s="77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</row>
    <row r="147" spans="3:31" x14ac:dyDescent="0.3">
      <c r="C147" s="70" t="s">
        <v>265</v>
      </c>
      <c r="D147" s="70" t="s">
        <v>266</v>
      </c>
      <c r="E147" s="77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</row>
    <row r="148" spans="3:31" x14ac:dyDescent="0.3">
      <c r="C148" s="70" t="s">
        <v>267</v>
      </c>
      <c r="D148" s="70" t="s">
        <v>268</v>
      </c>
      <c r="E148" s="77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</row>
    <row r="149" spans="3:31" x14ac:dyDescent="0.3">
      <c r="C149" s="70" t="s">
        <v>269</v>
      </c>
      <c r="D149" s="70" t="s">
        <v>270</v>
      </c>
      <c r="E149" s="77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</row>
    <row r="150" spans="3:31" x14ac:dyDescent="0.3">
      <c r="C150" s="70" t="s">
        <v>271</v>
      </c>
      <c r="D150" s="70" t="s">
        <v>272</v>
      </c>
      <c r="E150" s="77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</row>
    <row r="151" spans="3:31" x14ac:dyDescent="0.3">
      <c r="C151" s="70" t="s">
        <v>273</v>
      </c>
      <c r="D151" s="70" t="s">
        <v>274</v>
      </c>
      <c r="E151" s="77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</row>
    <row r="152" spans="3:31" x14ac:dyDescent="0.3">
      <c r="C152" s="70" t="s">
        <v>275</v>
      </c>
      <c r="D152" s="70" t="s">
        <v>276</v>
      </c>
      <c r="E152" s="77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</row>
    <row r="153" spans="3:31" x14ac:dyDescent="0.3">
      <c r="C153" s="70" t="s">
        <v>277</v>
      </c>
      <c r="D153" s="70" t="s">
        <v>278</v>
      </c>
      <c r="E153" s="77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</row>
    <row r="154" spans="3:31" x14ac:dyDescent="0.3">
      <c r="C154" s="70" t="s">
        <v>279</v>
      </c>
      <c r="D154" s="70" t="s">
        <v>280</v>
      </c>
      <c r="E154" s="77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</row>
    <row r="155" spans="3:31" x14ac:dyDescent="0.3">
      <c r="C155" s="71" t="s">
        <v>15</v>
      </c>
      <c r="D155" s="71" t="s">
        <v>16</v>
      </c>
      <c r="E155" s="77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</row>
    <row r="156" spans="3:31" x14ac:dyDescent="0.3">
      <c r="C156" s="70" t="s">
        <v>281</v>
      </c>
      <c r="D156" s="70" t="s">
        <v>282</v>
      </c>
      <c r="E156" s="77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</row>
    <row r="157" spans="3:31" x14ac:dyDescent="0.3">
      <c r="C157" s="70" t="s">
        <v>283</v>
      </c>
      <c r="D157" s="70" t="s">
        <v>284</v>
      </c>
      <c r="E157" s="77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</row>
    <row r="158" spans="3:31" x14ac:dyDescent="0.3">
      <c r="C158" s="70" t="s">
        <v>285</v>
      </c>
      <c r="D158" s="70" t="s">
        <v>286</v>
      </c>
      <c r="E158" s="77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</row>
    <row r="159" spans="3:31" x14ac:dyDescent="0.3">
      <c r="C159" s="70" t="s">
        <v>287</v>
      </c>
      <c r="D159" s="70" t="s">
        <v>288</v>
      </c>
      <c r="E159" s="77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</row>
    <row r="160" spans="3:31" x14ac:dyDescent="0.3">
      <c r="C160" s="70" t="s">
        <v>289</v>
      </c>
      <c r="D160" s="70" t="s">
        <v>290</v>
      </c>
      <c r="E160" s="77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</row>
    <row r="161" spans="3:31" x14ac:dyDescent="0.3">
      <c r="C161" s="70" t="s">
        <v>291</v>
      </c>
      <c r="D161" s="70" t="s">
        <v>292</v>
      </c>
      <c r="E161" s="77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</row>
    <row r="162" spans="3:31" x14ac:dyDescent="0.3">
      <c r="C162" s="70" t="s">
        <v>293</v>
      </c>
      <c r="D162" s="70" t="s">
        <v>294</v>
      </c>
      <c r="E162" s="77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</row>
    <row r="163" spans="3:31" x14ac:dyDescent="0.3">
      <c r="C163" s="70" t="s">
        <v>295</v>
      </c>
      <c r="D163" s="70" t="s">
        <v>296</v>
      </c>
      <c r="E163" s="77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</row>
    <row r="164" spans="3:31" x14ac:dyDescent="0.3">
      <c r="C164" s="70" t="s">
        <v>297</v>
      </c>
      <c r="D164" s="70" t="s">
        <v>298</v>
      </c>
      <c r="E164" s="77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</row>
    <row r="165" spans="3:31" x14ac:dyDescent="0.3">
      <c r="C165" s="70" t="s">
        <v>299</v>
      </c>
      <c r="D165" s="70" t="s">
        <v>300</v>
      </c>
      <c r="E165" s="77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</row>
    <row r="166" spans="3:31" x14ac:dyDescent="0.3">
      <c r="C166" s="70" t="s">
        <v>301</v>
      </c>
      <c r="D166" s="70" t="s">
        <v>302</v>
      </c>
      <c r="E166" s="77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</row>
    <row r="167" spans="3:31" x14ac:dyDescent="0.3">
      <c r="C167" s="70" t="s">
        <v>303</v>
      </c>
      <c r="D167" s="70" t="s">
        <v>304</v>
      </c>
      <c r="E167" s="77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</row>
    <row r="168" spans="3:31" x14ac:dyDescent="0.3">
      <c r="C168" s="70" t="s">
        <v>305</v>
      </c>
      <c r="D168" s="70" t="s">
        <v>306</v>
      </c>
      <c r="E168" s="77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</row>
    <row r="169" spans="3:31" x14ac:dyDescent="0.3">
      <c r="C169" s="70" t="s">
        <v>307</v>
      </c>
      <c r="D169" s="70" t="s">
        <v>308</v>
      </c>
      <c r="E169" s="77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</row>
    <row r="170" spans="3:31" x14ac:dyDescent="0.3">
      <c r="C170" s="70" t="s">
        <v>309</v>
      </c>
      <c r="D170" s="70" t="s">
        <v>310</v>
      </c>
      <c r="E170" s="77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</row>
    <row r="171" spans="3:31" x14ac:dyDescent="0.3">
      <c r="C171" s="70" t="s">
        <v>311</v>
      </c>
      <c r="D171" s="70" t="s">
        <v>312</v>
      </c>
      <c r="E171" s="77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</row>
    <row r="172" spans="3:31" x14ac:dyDescent="0.3">
      <c r="C172" s="70" t="s">
        <v>313</v>
      </c>
      <c r="D172" s="70" t="s">
        <v>314</v>
      </c>
      <c r="E172" s="77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</row>
    <row r="173" spans="3:31" x14ac:dyDescent="0.3">
      <c r="C173" s="70" t="s">
        <v>315</v>
      </c>
      <c r="D173" s="70" t="s">
        <v>316</v>
      </c>
      <c r="E173" s="77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</row>
    <row r="174" spans="3:31" x14ac:dyDescent="0.3">
      <c r="C174" s="70" t="s">
        <v>317</v>
      </c>
      <c r="D174" s="70" t="s">
        <v>318</v>
      </c>
      <c r="E174" s="77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</row>
    <row r="175" spans="3:31" x14ac:dyDescent="0.3">
      <c r="C175" s="70" t="s">
        <v>319</v>
      </c>
      <c r="D175" s="70" t="s">
        <v>320</v>
      </c>
      <c r="E175" s="77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</row>
    <row r="176" spans="3:31" x14ac:dyDescent="0.3">
      <c r="C176" s="70" t="s">
        <v>321</v>
      </c>
      <c r="D176" s="70" t="s">
        <v>322</v>
      </c>
      <c r="E176" s="77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</row>
    <row r="177" spans="3:31" x14ac:dyDescent="0.3">
      <c r="C177" s="70" t="s">
        <v>323</v>
      </c>
      <c r="D177" s="70" t="s">
        <v>324</v>
      </c>
      <c r="E177" s="77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</row>
    <row r="178" spans="3:31" x14ac:dyDescent="0.3">
      <c r="C178" s="70" t="s">
        <v>325</v>
      </c>
      <c r="D178" s="70" t="s">
        <v>326</v>
      </c>
      <c r="E178" s="77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</row>
    <row r="179" spans="3:31" x14ac:dyDescent="0.3">
      <c r="C179" s="70" t="s">
        <v>327</v>
      </c>
      <c r="D179" s="70" t="s">
        <v>328</v>
      </c>
      <c r="E179" s="77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</row>
    <row r="180" spans="3:31" x14ac:dyDescent="0.3">
      <c r="C180" s="70" t="s">
        <v>329</v>
      </c>
      <c r="D180" s="70" t="s">
        <v>330</v>
      </c>
      <c r="E180" s="77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</row>
    <row r="181" spans="3:31" x14ac:dyDescent="0.3">
      <c r="C181" s="70" t="s">
        <v>331</v>
      </c>
      <c r="D181" s="70" t="s">
        <v>332</v>
      </c>
      <c r="E181" s="77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</row>
    <row r="182" spans="3:31" x14ac:dyDescent="0.3">
      <c r="C182" s="70" t="s">
        <v>333</v>
      </c>
      <c r="D182" s="70" t="s">
        <v>334</v>
      </c>
      <c r="E182" s="77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</row>
    <row r="183" spans="3:31" x14ac:dyDescent="0.3">
      <c r="C183" s="70" t="s">
        <v>335</v>
      </c>
      <c r="D183" s="70" t="s">
        <v>336</v>
      </c>
      <c r="E183" s="77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</row>
    <row r="184" spans="3:31" x14ac:dyDescent="0.3">
      <c r="C184" s="70" t="s">
        <v>337</v>
      </c>
      <c r="D184" s="70" t="s">
        <v>338</v>
      </c>
      <c r="E184" s="77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</row>
    <row r="185" spans="3:31" x14ac:dyDescent="0.3">
      <c r="C185" s="70" t="s">
        <v>339</v>
      </c>
      <c r="D185" s="70" t="s">
        <v>340</v>
      </c>
      <c r="E185" s="77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</row>
    <row r="186" spans="3:31" x14ac:dyDescent="0.3">
      <c r="C186" s="70" t="s">
        <v>341</v>
      </c>
      <c r="D186" s="70" t="s">
        <v>342</v>
      </c>
      <c r="E186" s="77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</row>
    <row r="187" spans="3:31" x14ac:dyDescent="0.3">
      <c r="C187" s="70" t="s">
        <v>343</v>
      </c>
      <c r="D187" s="70" t="s">
        <v>344</v>
      </c>
      <c r="E187" s="77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</row>
    <row r="188" spans="3:31" x14ac:dyDescent="0.3">
      <c r="C188" s="70" t="s">
        <v>345</v>
      </c>
      <c r="D188" s="70" t="s">
        <v>346</v>
      </c>
      <c r="E188" s="77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</row>
    <row r="189" spans="3:31" x14ac:dyDescent="0.3">
      <c r="C189" s="70" t="s">
        <v>347</v>
      </c>
      <c r="D189" s="70" t="s">
        <v>348</v>
      </c>
      <c r="E189" s="77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</row>
    <row r="190" spans="3:31" x14ac:dyDescent="0.3">
      <c r="C190" s="70" t="s">
        <v>349</v>
      </c>
      <c r="D190" s="70" t="s">
        <v>350</v>
      </c>
      <c r="E190" s="77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</row>
    <row r="191" spans="3:31" x14ac:dyDescent="0.3">
      <c r="C191" s="70" t="s">
        <v>351</v>
      </c>
      <c r="D191" s="70" t="s">
        <v>352</v>
      </c>
      <c r="E191" s="77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</row>
    <row r="192" spans="3:31" x14ac:dyDescent="0.3">
      <c r="C192" s="70" t="s">
        <v>353</v>
      </c>
      <c r="D192" s="70" t="s">
        <v>354</v>
      </c>
      <c r="E192" s="77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</row>
    <row r="193" spans="3:31" x14ac:dyDescent="0.3">
      <c r="C193" s="70" t="s">
        <v>355</v>
      </c>
      <c r="D193" s="70" t="s">
        <v>356</v>
      </c>
      <c r="E193" s="77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</row>
    <row r="194" spans="3:31" x14ac:dyDescent="0.3">
      <c r="C194" s="70" t="s">
        <v>357</v>
      </c>
      <c r="D194" s="70" t="s">
        <v>358</v>
      </c>
      <c r="E194" s="77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</row>
    <row r="195" spans="3:31" x14ac:dyDescent="0.3">
      <c r="C195" s="70" t="s">
        <v>359</v>
      </c>
      <c r="D195" s="70" t="s">
        <v>360</v>
      </c>
      <c r="E195" s="77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</row>
    <row r="196" spans="3:31" x14ac:dyDescent="0.3">
      <c r="C196" s="70" t="s">
        <v>361</v>
      </c>
      <c r="D196" s="70" t="s">
        <v>362</v>
      </c>
      <c r="E196" s="77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</row>
    <row r="197" spans="3:31" x14ac:dyDescent="0.3">
      <c r="C197" s="70" t="s">
        <v>363</v>
      </c>
      <c r="D197" s="70" t="s">
        <v>364</v>
      </c>
      <c r="E197" s="77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</row>
    <row r="198" spans="3:31" x14ac:dyDescent="0.3">
      <c r="C198" s="70" t="s">
        <v>365</v>
      </c>
      <c r="D198" s="70" t="s">
        <v>366</v>
      </c>
      <c r="E198" s="77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</row>
    <row r="199" spans="3:31" x14ac:dyDescent="0.3">
      <c r="C199" s="70" t="s">
        <v>367</v>
      </c>
      <c r="D199" s="70" t="s">
        <v>368</v>
      </c>
      <c r="E199" s="77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</row>
    <row r="200" spans="3:31" x14ac:dyDescent="0.3">
      <c r="C200" s="70" t="s">
        <v>369</v>
      </c>
      <c r="D200" s="70" t="s">
        <v>370</v>
      </c>
      <c r="E200" s="77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</row>
    <row r="201" spans="3:31" x14ac:dyDescent="0.3">
      <c r="C201" s="70" t="s">
        <v>371</v>
      </c>
      <c r="D201" s="70" t="s">
        <v>372</v>
      </c>
      <c r="E201" s="77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</row>
    <row r="202" spans="3:31" x14ac:dyDescent="0.3">
      <c r="C202" s="70" t="s">
        <v>373</v>
      </c>
      <c r="D202" s="70" t="s">
        <v>374</v>
      </c>
      <c r="E202" s="77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</row>
    <row r="203" spans="3:31" x14ac:dyDescent="0.3">
      <c r="C203" s="70" t="s">
        <v>375</v>
      </c>
      <c r="D203" s="70" t="s">
        <v>376</v>
      </c>
      <c r="E203" s="77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</row>
    <row r="204" spans="3:31" x14ac:dyDescent="0.3">
      <c r="C204" s="70" t="s">
        <v>377</v>
      </c>
      <c r="D204" s="70" t="s">
        <v>378</v>
      </c>
      <c r="E204" s="77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</row>
    <row r="205" spans="3:31" x14ac:dyDescent="0.3">
      <c r="C205" s="70" t="s">
        <v>379</v>
      </c>
      <c r="D205" s="70" t="s">
        <v>380</v>
      </c>
      <c r="E205" s="77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</row>
    <row r="206" spans="3:31" x14ac:dyDescent="0.3">
      <c r="C206" s="70" t="s">
        <v>381</v>
      </c>
      <c r="D206" s="70" t="s">
        <v>382</v>
      </c>
      <c r="E206" s="77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</row>
    <row r="207" spans="3:31" x14ac:dyDescent="0.3">
      <c r="C207" s="70" t="s">
        <v>383</v>
      </c>
      <c r="D207" s="70" t="s">
        <v>384</v>
      </c>
      <c r="E207" s="77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</row>
    <row r="208" spans="3:31" x14ac:dyDescent="0.3">
      <c r="C208" s="70" t="s">
        <v>385</v>
      </c>
      <c r="D208" s="70" t="s">
        <v>386</v>
      </c>
      <c r="E208" s="77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</row>
    <row r="209" spans="3:31" x14ac:dyDescent="0.3">
      <c r="C209" s="70" t="s">
        <v>387</v>
      </c>
      <c r="D209" s="70" t="s">
        <v>388</v>
      </c>
      <c r="E209" s="77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</row>
    <row r="210" spans="3:31" x14ac:dyDescent="0.3">
      <c r="C210" s="70" t="s">
        <v>389</v>
      </c>
      <c r="D210" s="70" t="s">
        <v>390</v>
      </c>
      <c r="E210" s="77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</row>
    <row r="211" spans="3:31" x14ac:dyDescent="0.3">
      <c r="C211" s="70" t="s">
        <v>391</v>
      </c>
      <c r="D211" s="70" t="s">
        <v>392</v>
      </c>
      <c r="E211" s="77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</row>
    <row r="212" spans="3:31" x14ac:dyDescent="0.3">
      <c r="C212" s="70" t="s">
        <v>393</v>
      </c>
      <c r="D212" s="70" t="s">
        <v>394</v>
      </c>
      <c r="E212" s="77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</row>
    <row r="213" spans="3:31" x14ac:dyDescent="0.3">
      <c r="C213" s="70" t="s">
        <v>395</v>
      </c>
      <c r="D213" s="70" t="s">
        <v>396</v>
      </c>
      <c r="E213" s="77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</row>
    <row r="214" spans="3:31" x14ac:dyDescent="0.3">
      <c r="C214" s="70" t="s">
        <v>397</v>
      </c>
      <c r="D214" s="70" t="s">
        <v>398</v>
      </c>
      <c r="E214" s="77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</row>
    <row r="215" spans="3:31" x14ac:dyDescent="0.3">
      <c r="C215" s="70" t="s">
        <v>399</v>
      </c>
      <c r="D215" s="70" t="s">
        <v>400</v>
      </c>
      <c r="E215" s="77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</row>
    <row r="216" spans="3:31" x14ac:dyDescent="0.3">
      <c r="C216" s="70" t="s">
        <v>401</v>
      </c>
      <c r="D216" s="70" t="s">
        <v>402</v>
      </c>
      <c r="E216" s="77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</row>
    <row r="217" spans="3:31" x14ac:dyDescent="0.3">
      <c r="C217" s="70" t="s">
        <v>403</v>
      </c>
      <c r="D217" s="70" t="s">
        <v>404</v>
      </c>
      <c r="E217" s="77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</row>
    <row r="218" spans="3:31" x14ac:dyDescent="0.3">
      <c r="C218" s="70" t="s">
        <v>405</v>
      </c>
      <c r="D218" s="70" t="s">
        <v>406</v>
      </c>
      <c r="E218" s="77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</row>
    <row r="219" spans="3:31" x14ac:dyDescent="0.3">
      <c r="C219" s="70" t="s">
        <v>407</v>
      </c>
      <c r="D219" s="70" t="s">
        <v>408</v>
      </c>
      <c r="E219" s="77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</row>
    <row r="220" spans="3:31" x14ac:dyDescent="0.3">
      <c r="C220" s="70" t="s">
        <v>409</v>
      </c>
      <c r="D220" s="70" t="s">
        <v>410</v>
      </c>
      <c r="E220" s="77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</row>
    <row r="221" spans="3:31" x14ac:dyDescent="0.3">
      <c r="C221" s="70" t="s">
        <v>411</v>
      </c>
      <c r="D221" s="70" t="s">
        <v>412</v>
      </c>
      <c r="E221" s="77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</row>
    <row r="222" spans="3:31" x14ac:dyDescent="0.3">
      <c r="C222" s="70" t="s">
        <v>413</v>
      </c>
      <c r="D222" s="70" t="s">
        <v>414</v>
      </c>
      <c r="E222" s="77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</row>
    <row r="223" spans="3:31" x14ac:dyDescent="0.3">
      <c r="C223" s="70" t="s">
        <v>415</v>
      </c>
      <c r="D223" s="70" t="s">
        <v>416</v>
      </c>
      <c r="E223" s="77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</row>
    <row r="224" spans="3:31" x14ac:dyDescent="0.3">
      <c r="C224" s="70" t="s">
        <v>417</v>
      </c>
      <c r="D224" s="70" t="s">
        <v>418</v>
      </c>
      <c r="E224" s="77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</row>
    <row r="225" spans="3:31" x14ac:dyDescent="0.3">
      <c r="C225" s="70" t="s">
        <v>419</v>
      </c>
      <c r="D225" s="70" t="s">
        <v>420</v>
      </c>
      <c r="E225" s="77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</row>
    <row r="226" spans="3:31" x14ac:dyDescent="0.3">
      <c r="C226" s="70" t="s">
        <v>421</v>
      </c>
      <c r="D226" s="70" t="s">
        <v>422</v>
      </c>
      <c r="E226" s="77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</row>
    <row r="227" spans="3:31" x14ac:dyDescent="0.3">
      <c r="C227" s="70" t="s">
        <v>423</v>
      </c>
      <c r="D227" s="70" t="s">
        <v>424</v>
      </c>
      <c r="E227" s="77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</row>
    <row r="228" spans="3:31" x14ac:dyDescent="0.3">
      <c r="C228" s="70" t="s">
        <v>425</v>
      </c>
      <c r="D228" s="70" t="s">
        <v>426</v>
      </c>
      <c r="E228" s="77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</row>
    <row r="229" spans="3:31" x14ac:dyDescent="0.3">
      <c r="C229" s="70" t="s">
        <v>427</v>
      </c>
      <c r="D229" s="70" t="s">
        <v>428</v>
      </c>
      <c r="E229" s="77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</row>
    <row r="230" spans="3:31" x14ac:dyDescent="0.3">
      <c r="C230" s="70" t="s">
        <v>429</v>
      </c>
      <c r="D230" s="70" t="s">
        <v>430</v>
      </c>
      <c r="E230" s="77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</row>
    <row r="231" spans="3:31" x14ac:dyDescent="0.3">
      <c r="C231" s="70" t="s">
        <v>431</v>
      </c>
      <c r="D231" s="70" t="s">
        <v>432</v>
      </c>
      <c r="E231" s="77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</row>
    <row r="232" spans="3:31" x14ac:dyDescent="0.3">
      <c r="C232" s="70" t="s">
        <v>433</v>
      </c>
      <c r="D232" s="70" t="s">
        <v>434</v>
      </c>
      <c r="E232" s="77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</row>
    <row r="233" spans="3:31" x14ac:dyDescent="0.3">
      <c r="C233" s="70" t="s">
        <v>435</v>
      </c>
      <c r="D233" s="70" t="s">
        <v>436</v>
      </c>
      <c r="E233" s="77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</row>
    <row r="234" spans="3:31" x14ac:dyDescent="0.3">
      <c r="C234" s="70" t="s">
        <v>437</v>
      </c>
      <c r="D234" s="70" t="s">
        <v>438</v>
      </c>
      <c r="E234" s="77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</row>
    <row r="235" spans="3:31" x14ac:dyDescent="0.3">
      <c r="C235" s="70" t="s">
        <v>439</v>
      </c>
      <c r="D235" s="70" t="s">
        <v>440</v>
      </c>
      <c r="E235" s="77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</row>
    <row r="236" spans="3:31" x14ac:dyDescent="0.3">
      <c r="C236" s="70" t="s">
        <v>441</v>
      </c>
      <c r="D236" s="70" t="s">
        <v>442</v>
      </c>
      <c r="E236" s="77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</row>
    <row r="237" spans="3:31" x14ac:dyDescent="0.3">
      <c r="C237" s="70" t="s">
        <v>443</v>
      </c>
      <c r="D237" s="70" t="s">
        <v>444</v>
      </c>
      <c r="E237" s="77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</row>
    <row r="238" spans="3:31" x14ac:dyDescent="0.3">
      <c r="C238" s="70" t="s">
        <v>445</v>
      </c>
      <c r="D238" s="70" t="s">
        <v>446</v>
      </c>
      <c r="E238" s="77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</row>
    <row r="239" spans="3:31" x14ac:dyDescent="0.3">
      <c r="C239" s="70" t="s">
        <v>447</v>
      </c>
      <c r="D239" s="70" t="s">
        <v>448</v>
      </c>
      <c r="E239" s="77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</row>
    <row r="240" spans="3:31" x14ac:dyDescent="0.3">
      <c r="C240" s="70" t="s">
        <v>449</v>
      </c>
      <c r="D240" s="70" t="s">
        <v>450</v>
      </c>
      <c r="E240" s="77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</row>
    <row r="241" spans="3:31" x14ac:dyDescent="0.3">
      <c r="C241" s="70" t="s">
        <v>451</v>
      </c>
      <c r="D241" s="70" t="s">
        <v>452</v>
      </c>
      <c r="E241" s="77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</row>
    <row r="242" spans="3:31" x14ac:dyDescent="0.3">
      <c r="C242" s="70" t="s">
        <v>453</v>
      </c>
      <c r="D242" s="70" t="s">
        <v>454</v>
      </c>
      <c r="E242" s="77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</row>
    <row r="243" spans="3:31" x14ac:dyDescent="0.3">
      <c r="C243" s="70" t="s">
        <v>455</v>
      </c>
      <c r="D243" s="70" t="s">
        <v>456</v>
      </c>
      <c r="E243" s="77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</row>
    <row r="244" spans="3:31" x14ac:dyDescent="0.3">
      <c r="C244" s="70" t="s">
        <v>457</v>
      </c>
      <c r="D244" s="70" t="s">
        <v>458</v>
      </c>
      <c r="E244" s="77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</row>
    <row r="245" spans="3:31" x14ac:dyDescent="0.3">
      <c r="C245" s="70" t="s">
        <v>459</v>
      </c>
      <c r="D245" s="70" t="s">
        <v>460</v>
      </c>
      <c r="E245" s="77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</row>
    <row r="246" spans="3:31" x14ac:dyDescent="0.3">
      <c r="C246" s="70" t="s">
        <v>461</v>
      </c>
      <c r="D246" s="70" t="s">
        <v>462</v>
      </c>
      <c r="E246" s="77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</row>
    <row r="247" spans="3:31" x14ac:dyDescent="0.3">
      <c r="C247" s="70" t="s">
        <v>463</v>
      </c>
      <c r="D247" s="70" t="s">
        <v>464</v>
      </c>
      <c r="E247" s="77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</row>
    <row r="248" spans="3:31" x14ac:dyDescent="0.3">
      <c r="C248" s="70" t="s">
        <v>465</v>
      </c>
      <c r="D248" s="70" t="s">
        <v>466</v>
      </c>
      <c r="E248" s="77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</row>
    <row r="249" spans="3:31" x14ac:dyDescent="0.3">
      <c r="C249" s="70" t="s">
        <v>467</v>
      </c>
      <c r="D249" s="70" t="s">
        <v>468</v>
      </c>
      <c r="E249" s="77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</row>
    <row r="250" spans="3:31" x14ac:dyDescent="0.3">
      <c r="C250" s="70" t="s">
        <v>469</v>
      </c>
      <c r="D250" s="70" t="s">
        <v>470</v>
      </c>
      <c r="E250" s="77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</row>
    <row r="251" spans="3:31" x14ac:dyDescent="0.3">
      <c r="C251" s="70" t="s">
        <v>471</v>
      </c>
      <c r="D251" s="70" t="s">
        <v>472</v>
      </c>
      <c r="E251" s="77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</row>
    <row r="252" spans="3:31" x14ac:dyDescent="0.3">
      <c r="C252" s="70" t="s">
        <v>473</v>
      </c>
      <c r="D252" s="70" t="s">
        <v>474</v>
      </c>
      <c r="E252" s="77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</row>
    <row r="253" spans="3:31" x14ac:dyDescent="0.3">
      <c r="C253" s="70" t="s">
        <v>475</v>
      </c>
      <c r="D253" s="70" t="s">
        <v>476</v>
      </c>
      <c r="E253" s="77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</row>
    <row r="254" spans="3:31" x14ac:dyDescent="0.3">
      <c r="C254" s="70" t="s">
        <v>477</v>
      </c>
      <c r="D254" s="70" t="s">
        <v>478</v>
      </c>
      <c r="E254" s="77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</row>
    <row r="255" spans="3:31" x14ac:dyDescent="0.3">
      <c r="C255" s="70" t="s">
        <v>479</v>
      </c>
      <c r="D255" s="70" t="s">
        <v>480</v>
      </c>
      <c r="E255" s="77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</row>
    <row r="256" spans="3:31" x14ac:dyDescent="0.3">
      <c r="C256" s="70" t="s">
        <v>481</v>
      </c>
      <c r="D256" s="70" t="s">
        <v>482</v>
      </c>
      <c r="E256" s="77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</row>
    <row r="257" spans="3:31" x14ac:dyDescent="0.3">
      <c r="C257" s="70" t="s">
        <v>483</v>
      </c>
      <c r="D257" s="70" t="s">
        <v>484</v>
      </c>
      <c r="E257" s="77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</row>
    <row r="258" spans="3:31" x14ac:dyDescent="0.3">
      <c r="C258" s="70" t="s">
        <v>485</v>
      </c>
      <c r="D258" s="70" t="s">
        <v>486</v>
      </c>
      <c r="E258" s="77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</row>
    <row r="259" spans="3:31" x14ac:dyDescent="0.3">
      <c r="C259" s="70" t="s">
        <v>487</v>
      </c>
      <c r="D259" s="70" t="s">
        <v>488</v>
      </c>
      <c r="E259" s="77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</row>
    <row r="260" spans="3:31" x14ac:dyDescent="0.3">
      <c r="C260" s="70" t="s">
        <v>489</v>
      </c>
      <c r="D260" s="70" t="s">
        <v>490</v>
      </c>
      <c r="E260" s="77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</row>
    <row r="261" spans="3:31" x14ac:dyDescent="0.3">
      <c r="C261" s="70" t="s">
        <v>491</v>
      </c>
      <c r="D261" s="70" t="s">
        <v>492</v>
      </c>
      <c r="E261" s="77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</row>
    <row r="262" spans="3:31" x14ac:dyDescent="0.3">
      <c r="C262" s="70" t="s">
        <v>493</v>
      </c>
      <c r="D262" s="70" t="s">
        <v>494</v>
      </c>
      <c r="E262" s="77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</row>
    <row r="263" spans="3:31" x14ac:dyDescent="0.3">
      <c r="C263" s="70" t="s">
        <v>495</v>
      </c>
      <c r="D263" s="70" t="s">
        <v>496</v>
      </c>
      <c r="E263" s="77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</row>
    <row r="264" spans="3:31" x14ac:dyDescent="0.3">
      <c r="C264" s="70" t="s">
        <v>497</v>
      </c>
      <c r="D264" s="70" t="s">
        <v>498</v>
      </c>
      <c r="E264" s="77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</row>
    <row r="265" spans="3:31" x14ac:dyDescent="0.3">
      <c r="C265" s="70" t="s">
        <v>499</v>
      </c>
      <c r="D265" s="70" t="s">
        <v>500</v>
      </c>
      <c r="E265" s="77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</row>
    <row r="266" spans="3:31" x14ac:dyDescent="0.3">
      <c r="C266" s="70" t="s">
        <v>501</v>
      </c>
      <c r="D266" s="70" t="s">
        <v>502</v>
      </c>
      <c r="E266" s="77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</row>
    <row r="267" spans="3:31" x14ac:dyDescent="0.3">
      <c r="C267" s="70" t="s">
        <v>503</v>
      </c>
      <c r="D267" s="70" t="s">
        <v>504</v>
      </c>
      <c r="E267" s="77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</row>
    <row r="268" spans="3:31" x14ac:dyDescent="0.3">
      <c r="C268" s="70" t="s">
        <v>505</v>
      </c>
      <c r="D268" s="70" t="s">
        <v>506</v>
      </c>
      <c r="E268" s="77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</row>
    <row r="269" spans="3:31" x14ac:dyDescent="0.3">
      <c r="C269" s="70" t="s">
        <v>507</v>
      </c>
      <c r="D269" s="70" t="s">
        <v>508</v>
      </c>
      <c r="E269" s="77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</row>
    <row r="270" spans="3:31" x14ac:dyDescent="0.3">
      <c r="C270" s="70" t="s">
        <v>509</v>
      </c>
      <c r="D270" s="70" t="s">
        <v>510</v>
      </c>
      <c r="E270" s="77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</row>
    <row r="271" spans="3:31" x14ac:dyDescent="0.3">
      <c r="C271" s="70" t="s">
        <v>511</v>
      </c>
      <c r="D271" s="70" t="s">
        <v>512</v>
      </c>
      <c r="E271" s="77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</row>
    <row r="272" spans="3:31" x14ac:dyDescent="0.3">
      <c r="C272" s="70" t="s">
        <v>513</v>
      </c>
      <c r="D272" s="70" t="s">
        <v>514</v>
      </c>
      <c r="E272" s="77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</row>
    <row r="273" spans="3:31" x14ac:dyDescent="0.3">
      <c r="C273" s="70" t="s">
        <v>515</v>
      </c>
      <c r="D273" s="70" t="s">
        <v>516</v>
      </c>
      <c r="E273" s="77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</row>
    <row r="274" spans="3:31" x14ac:dyDescent="0.3">
      <c r="C274" s="70" t="s">
        <v>517</v>
      </c>
      <c r="D274" s="70" t="s">
        <v>518</v>
      </c>
      <c r="E274" s="77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</row>
    <row r="275" spans="3:31" x14ac:dyDescent="0.3">
      <c r="C275" s="70" t="s">
        <v>519</v>
      </c>
      <c r="D275" s="70" t="s">
        <v>520</v>
      </c>
      <c r="E275" s="77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</row>
    <row r="276" spans="3:31" x14ac:dyDescent="0.3">
      <c r="C276" s="70" t="s">
        <v>521</v>
      </c>
      <c r="D276" s="70" t="s">
        <v>522</v>
      </c>
      <c r="E276" s="77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</row>
    <row r="277" spans="3:31" x14ac:dyDescent="0.3">
      <c r="C277" s="70" t="s">
        <v>523</v>
      </c>
      <c r="D277" s="70" t="s">
        <v>524</v>
      </c>
      <c r="E277" s="77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</row>
    <row r="278" spans="3:31" x14ac:dyDescent="0.3">
      <c r="C278" s="70" t="s">
        <v>525</v>
      </c>
      <c r="D278" s="70" t="s">
        <v>526</v>
      </c>
      <c r="E278" s="77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</row>
    <row r="279" spans="3:31" x14ac:dyDescent="0.3">
      <c r="C279" s="70" t="s">
        <v>527</v>
      </c>
      <c r="D279" s="70" t="s">
        <v>528</v>
      </c>
      <c r="E279" s="77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</row>
    <row r="280" spans="3:31" x14ac:dyDescent="0.3">
      <c r="C280" s="70" t="s">
        <v>529</v>
      </c>
      <c r="D280" s="70" t="s">
        <v>530</v>
      </c>
      <c r="E280" s="77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</row>
    <row r="281" spans="3:31" x14ac:dyDescent="0.3">
      <c r="C281" s="70" t="s">
        <v>531</v>
      </c>
      <c r="D281" s="70" t="s">
        <v>532</v>
      </c>
      <c r="E281" s="77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</row>
    <row r="282" spans="3:31" x14ac:dyDescent="0.3">
      <c r="C282" s="70" t="s">
        <v>533</v>
      </c>
      <c r="D282" s="70" t="s">
        <v>534</v>
      </c>
      <c r="E282" s="77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</row>
    <row r="283" spans="3:31" x14ac:dyDescent="0.3">
      <c r="C283" s="70" t="s">
        <v>535</v>
      </c>
      <c r="D283" s="70" t="s">
        <v>536</v>
      </c>
      <c r="E283" s="77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</row>
    <row r="284" spans="3:31" x14ac:dyDescent="0.3">
      <c r="C284" s="70" t="s">
        <v>537</v>
      </c>
      <c r="D284" s="70" t="s">
        <v>538</v>
      </c>
      <c r="E284" s="77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</row>
    <row r="285" spans="3:31" x14ac:dyDescent="0.3">
      <c r="C285" s="70" t="s">
        <v>539</v>
      </c>
      <c r="D285" s="70" t="s">
        <v>540</v>
      </c>
      <c r="E285" s="77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</row>
    <row r="286" spans="3:31" x14ac:dyDescent="0.3">
      <c r="C286" s="70" t="s">
        <v>541</v>
      </c>
      <c r="D286" s="70" t="s">
        <v>542</v>
      </c>
      <c r="E286" s="77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</row>
    <row r="287" spans="3:31" x14ac:dyDescent="0.3">
      <c r="C287" s="70" t="s">
        <v>543</v>
      </c>
      <c r="D287" s="70" t="s">
        <v>544</v>
      </c>
      <c r="E287" s="77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</row>
    <row r="288" spans="3:31" x14ac:dyDescent="0.3">
      <c r="C288" s="70" t="s">
        <v>545</v>
      </c>
      <c r="D288" s="70" t="s">
        <v>546</v>
      </c>
      <c r="E288" s="77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</row>
    <row r="289" spans="3:31" x14ac:dyDescent="0.3">
      <c r="C289" s="70" t="s">
        <v>547</v>
      </c>
      <c r="D289" s="70" t="s">
        <v>548</v>
      </c>
      <c r="E289" s="77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</row>
    <row r="290" spans="3:31" x14ac:dyDescent="0.3">
      <c r="C290" s="70" t="s">
        <v>549</v>
      </c>
      <c r="D290" s="70" t="s">
        <v>550</v>
      </c>
      <c r="E290" s="77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</row>
    <row r="291" spans="3:31" x14ac:dyDescent="0.3">
      <c r="C291" s="70" t="s">
        <v>551</v>
      </c>
      <c r="D291" s="70" t="s">
        <v>552</v>
      </c>
      <c r="E291" s="77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</row>
    <row r="292" spans="3:31" x14ac:dyDescent="0.3">
      <c r="C292" s="70" t="s">
        <v>553</v>
      </c>
      <c r="D292" s="70" t="s">
        <v>554</v>
      </c>
      <c r="E292" s="77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</row>
    <row r="293" spans="3:31" x14ac:dyDescent="0.3">
      <c r="C293" s="70" t="s">
        <v>555</v>
      </c>
      <c r="D293" s="70" t="s">
        <v>556</v>
      </c>
      <c r="E293" s="77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</row>
    <row r="294" spans="3:31" x14ac:dyDescent="0.3">
      <c r="C294" s="70" t="s">
        <v>557</v>
      </c>
      <c r="D294" s="70" t="s">
        <v>558</v>
      </c>
      <c r="E294" s="77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</row>
    <row r="295" spans="3:31" x14ac:dyDescent="0.3">
      <c r="C295" s="70" t="s">
        <v>559</v>
      </c>
      <c r="D295" s="70" t="s">
        <v>560</v>
      </c>
      <c r="E295" s="77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</row>
    <row r="296" spans="3:31" x14ac:dyDescent="0.3">
      <c r="C296" s="70" t="s">
        <v>561</v>
      </c>
      <c r="D296" s="70" t="s">
        <v>562</v>
      </c>
      <c r="E296" s="77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</row>
    <row r="297" spans="3:31" x14ac:dyDescent="0.3">
      <c r="C297" s="70" t="s">
        <v>563</v>
      </c>
      <c r="D297" s="70" t="s">
        <v>564</v>
      </c>
      <c r="E297" s="77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</row>
    <row r="298" spans="3:31" x14ac:dyDescent="0.3">
      <c r="C298" s="70" t="s">
        <v>565</v>
      </c>
      <c r="D298" s="70" t="s">
        <v>566</v>
      </c>
      <c r="E298" s="77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</row>
    <row r="299" spans="3:31" x14ac:dyDescent="0.3">
      <c r="C299" s="70" t="s">
        <v>567</v>
      </c>
      <c r="D299" s="70" t="s">
        <v>568</v>
      </c>
      <c r="E299" s="77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</row>
    <row r="300" spans="3:31" x14ac:dyDescent="0.3">
      <c r="C300" s="70" t="s">
        <v>569</v>
      </c>
      <c r="D300" s="70" t="s">
        <v>570</v>
      </c>
      <c r="E300" s="77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</row>
    <row r="301" spans="3:31" x14ac:dyDescent="0.3">
      <c r="C301" s="70" t="s">
        <v>571</v>
      </c>
      <c r="D301" s="70" t="s">
        <v>572</v>
      </c>
      <c r="E301" s="77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</row>
    <row r="302" spans="3:31" x14ac:dyDescent="0.3">
      <c r="C302" s="70" t="s">
        <v>573</v>
      </c>
      <c r="D302" s="70" t="s">
        <v>574</v>
      </c>
      <c r="E302" s="77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</row>
    <row r="303" spans="3:31" x14ac:dyDescent="0.3">
      <c r="C303" s="70" t="s">
        <v>575</v>
      </c>
      <c r="D303" s="70" t="s">
        <v>576</v>
      </c>
      <c r="E303" s="77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</row>
    <row r="304" spans="3:31" x14ac:dyDescent="0.3">
      <c r="C304" s="70" t="s">
        <v>577</v>
      </c>
      <c r="D304" s="70" t="s">
        <v>578</v>
      </c>
      <c r="E304" s="77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</row>
    <row r="305" spans="3:31" x14ac:dyDescent="0.3">
      <c r="C305" s="70" t="s">
        <v>579</v>
      </c>
      <c r="D305" s="70" t="s">
        <v>580</v>
      </c>
      <c r="E305" s="77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</row>
    <row r="306" spans="3:31" x14ac:dyDescent="0.3">
      <c r="C306" s="70" t="s">
        <v>581</v>
      </c>
      <c r="D306" s="70" t="s">
        <v>582</v>
      </c>
      <c r="E306" s="77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</row>
    <row r="307" spans="3:31" x14ac:dyDescent="0.3">
      <c r="C307" s="70" t="s">
        <v>583</v>
      </c>
      <c r="D307" s="70" t="s">
        <v>584</v>
      </c>
      <c r="E307" s="77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</row>
    <row r="308" spans="3:31" x14ac:dyDescent="0.3">
      <c r="C308" s="70" t="s">
        <v>585</v>
      </c>
      <c r="D308" s="70" t="s">
        <v>586</v>
      </c>
      <c r="E308" s="77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</row>
    <row r="309" spans="3:31" x14ac:dyDescent="0.3">
      <c r="C309" s="70" t="s">
        <v>587</v>
      </c>
      <c r="D309" s="70" t="s">
        <v>588</v>
      </c>
      <c r="E309" s="77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</row>
    <row r="310" spans="3:31" x14ac:dyDescent="0.3">
      <c r="C310" s="70" t="s">
        <v>589</v>
      </c>
      <c r="D310" s="70" t="s">
        <v>590</v>
      </c>
      <c r="E310" s="77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</row>
    <row r="311" spans="3:31" x14ac:dyDescent="0.3">
      <c r="C311" s="70" t="s">
        <v>591</v>
      </c>
      <c r="D311" s="70" t="s">
        <v>592</v>
      </c>
      <c r="E311" s="77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</row>
    <row r="312" spans="3:31" x14ac:dyDescent="0.3">
      <c r="C312" s="70" t="s">
        <v>593</v>
      </c>
      <c r="D312" s="70" t="s">
        <v>594</v>
      </c>
      <c r="E312" s="77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</row>
    <row r="313" spans="3:31" x14ac:dyDescent="0.3">
      <c r="C313" s="70" t="s">
        <v>595</v>
      </c>
      <c r="D313" s="70" t="s">
        <v>596</v>
      </c>
      <c r="E313" s="77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</row>
    <row r="314" spans="3:31" x14ac:dyDescent="0.3">
      <c r="C314" s="70" t="s">
        <v>597</v>
      </c>
      <c r="D314" s="70" t="s">
        <v>598</v>
      </c>
      <c r="E314" s="77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</row>
    <row r="315" spans="3:31" x14ac:dyDescent="0.3">
      <c r="C315" s="70" t="s">
        <v>599</v>
      </c>
      <c r="D315" s="70" t="s">
        <v>600</v>
      </c>
      <c r="E315" s="77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</row>
    <row r="316" spans="3:31" x14ac:dyDescent="0.3">
      <c r="C316" s="70" t="s">
        <v>601</v>
      </c>
      <c r="D316" s="70" t="s">
        <v>602</v>
      </c>
      <c r="E316" s="77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</row>
    <row r="317" spans="3:31" x14ac:dyDescent="0.3">
      <c r="C317" s="70" t="s">
        <v>603</v>
      </c>
      <c r="D317" s="70" t="s">
        <v>604</v>
      </c>
      <c r="E317" s="77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</row>
    <row r="318" spans="3:31" x14ac:dyDescent="0.3">
      <c r="C318" s="70" t="s">
        <v>605</v>
      </c>
      <c r="D318" s="70" t="s">
        <v>606</v>
      </c>
      <c r="E318" s="77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</row>
    <row r="319" spans="3:31" x14ac:dyDescent="0.3">
      <c r="C319" s="70" t="s">
        <v>607</v>
      </c>
      <c r="D319" s="70" t="s">
        <v>608</v>
      </c>
      <c r="E319" s="77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</row>
    <row r="320" spans="3:31" x14ac:dyDescent="0.3">
      <c r="C320" s="70" t="s">
        <v>609</v>
      </c>
      <c r="D320" s="70" t="s">
        <v>610</v>
      </c>
      <c r="E320" s="77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</row>
    <row r="321" spans="3:31" x14ac:dyDescent="0.3">
      <c r="C321" s="70" t="s">
        <v>611</v>
      </c>
      <c r="D321" s="70" t="s">
        <v>612</v>
      </c>
      <c r="E321" s="77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</row>
    <row r="322" spans="3:31" x14ac:dyDescent="0.3">
      <c r="C322" s="70" t="s">
        <v>613</v>
      </c>
      <c r="D322" s="70" t="s">
        <v>614</v>
      </c>
      <c r="E322" s="77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</row>
    <row r="323" spans="3:31" x14ac:dyDescent="0.3">
      <c r="C323" s="70" t="s">
        <v>615</v>
      </c>
      <c r="D323" s="70" t="s">
        <v>616</v>
      </c>
      <c r="E323" s="77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</row>
    <row r="324" spans="3:31" x14ac:dyDescent="0.3">
      <c r="C324" s="70" t="s">
        <v>617</v>
      </c>
      <c r="D324" s="70" t="s">
        <v>618</v>
      </c>
      <c r="E324" s="77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</row>
    <row r="325" spans="3:31" x14ac:dyDescent="0.3">
      <c r="C325" s="70" t="s">
        <v>619</v>
      </c>
      <c r="D325" s="70" t="s">
        <v>620</v>
      </c>
      <c r="E325" s="77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</row>
    <row r="326" spans="3:31" x14ac:dyDescent="0.3">
      <c r="C326" s="70" t="s">
        <v>621</v>
      </c>
      <c r="D326" s="70" t="s">
        <v>622</v>
      </c>
      <c r="E326" s="77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</row>
    <row r="327" spans="3:31" x14ac:dyDescent="0.3">
      <c r="C327" s="70" t="s">
        <v>623</v>
      </c>
      <c r="D327" s="70" t="s">
        <v>624</v>
      </c>
      <c r="E327" s="77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</row>
    <row r="328" spans="3:31" x14ac:dyDescent="0.3">
      <c r="C328" s="70" t="s">
        <v>625</v>
      </c>
      <c r="D328" s="70" t="s">
        <v>626</v>
      </c>
      <c r="E328" s="77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</row>
    <row r="329" spans="3:31" x14ac:dyDescent="0.3">
      <c r="C329" s="70" t="s">
        <v>627</v>
      </c>
      <c r="D329" s="70" t="s">
        <v>628</v>
      </c>
      <c r="E329" s="77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</row>
    <row r="330" spans="3:31" x14ac:dyDescent="0.3">
      <c r="C330" s="70" t="s">
        <v>629</v>
      </c>
      <c r="D330" s="70" t="s">
        <v>630</v>
      </c>
      <c r="E330" s="77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</row>
    <row r="331" spans="3:31" x14ac:dyDescent="0.3">
      <c r="C331" s="70" t="s">
        <v>631</v>
      </c>
      <c r="D331" s="70" t="s">
        <v>632</v>
      </c>
      <c r="E331" s="77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</row>
    <row r="332" spans="3:31" x14ac:dyDescent="0.3">
      <c r="C332" s="70" t="s">
        <v>633</v>
      </c>
      <c r="D332" s="70" t="s">
        <v>634</v>
      </c>
      <c r="E332" s="77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</row>
    <row r="333" spans="3:31" x14ac:dyDescent="0.3">
      <c r="C333" s="70" t="s">
        <v>635</v>
      </c>
      <c r="D333" s="70" t="s">
        <v>636</v>
      </c>
      <c r="E333" s="77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</row>
    <row r="334" spans="3:31" x14ac:dyDescent="0.3">
      <c r="C334" s="70" t="s">
        <v>637</v>
      </c>
      <c r="D334" s="70" t="s">
        <v>638</v>
      </c>
      <c r="E334" s="77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</row>
    <row r="335" spans="3:31" x14ac:dyDescent="0.3">
      <c r="C335" s="70" t="s">
        <v>639</v>
      </c>
      <c r="D335" s="70" t="s">
        <v>640</v>
      </c>
      <c r="E335" s="77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</row>
    <row r="336" spans="3:31" x14ac:dyDescent="0.3">
      <c r="C336" s="70" t="s">
        <v>641</v>
      </c>
      <c r="D336" s="70" t="s">
        <v>642</v>
      </c>
      <c r="E336" s="77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</row>
    <row r="337" spans="3:31" x14ac:dyDescent="0.3">
      <c r="C337" s="70" t="s">
        <v>643</v>
      </c>
      <c r="D337" s="70" t="s">
        <v>644</v>
      </c>
      <c r="E337" s="77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</row>
    <row r="338" spans="3:31" x14ac:dyDescent="0.3">
      <c r="C338" s="70" t="s">
        <v>645</v>
      </c>
      <c r="D338" s="70" t="s">
        <v>646</v>
      </c>
      <c r="E338" s="77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</row>
    <row r="339" spans="3:31" x14ac:dyDescent="0.3">
      <c r="C339" s="70" t="s">
        <v>647</v>
      </c>
      <c r="D339" s="70" t="s">
        <v>648</v>
      </c>
      <c r="E339" s="77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</row>
    <row r="340" spans="3:31" x14ac:dyDescent="0.3">
      <c r="C340" s="70" t="s">
        <v>649</v>
      </c>
      <c r="D340" s="70" t="s">
        <v>650</v>
      </c>
      <c r="E340" s="77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</row>
    <row r="341" spans="3:31" x14ac:dyDescent="0.3">
      <c r="C341" s="70" t="s">
        <v>651</v>
      </c>
      <c r="D341" s="70" t="s">
        <v>652</v>
      </c>
      <c r="E341" s="77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</row>
    <row r="342" spans="3:31" x14ac:dyDescent="0.3">
      <c r="C342" s="70" t="s">
        <v>653</v>
      </c>
      <c r="D342" s="70" t="s">
        <v>654</v>
      </c>
      <c r="E342" s="77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</row>
    <row r="343" spans="3:31" x14ac:dyDescent="0.3">
      <c r="C343" s="70" t="s">
        <v>655</v>
      </c>
      <c r="D343" s="70" t="s">
        <v>656</v>
      </c>
      <c r="E343" s="77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</row>
    <row r="344" spans="3:31" x14ac:dyDescent="0.3">
      <c r="C344" s="70" t="s">
        <v>657</v>
      </c>
      <c r="D344" s="70" t="s">
        <v>658</v>
      </c>
      <c r="E344" s="77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</row>
    <row r="345" spans="3:31" x14ac:dyDescent="0.3">
      <c r="C345" s="70" t="s">
        <v>659</v>
      </c>
      <c r="D345" s="70" t="s">
        <v>660</v>
      </c>
      <c r="E345" s="77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</row>
    <row r="346" spans="3:31" x14ac:dyDescent="0.3">
      <c r="C346" s="70" t="s">
        <v>661</v>
      </c>
      <c r="D346" s="70" t="s">
        <v>662</v>
      </c>
      <c r="E346" s="77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</row>
    <row r="347" spans="3:31" x14ac:dyDescent="0.3">
      <c r="C347" s="70" t="s">
        <v>663</v>
      </c>
      <c r="D347" s="70" t="s">
        <v>664</v>
      </c>
      <c r="E347" s="77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</row>
    <row r="348" spans="3:31" x14ac:dyDescent="0.3">
      <c r="C348" s="70" t="s">
        <v>665</v>
      </c>
      <c r="D348" s="70" t="s">
        <v>666</v>
      </c>
      <c r="E348" s="77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</row>
    <row r="349" spans="3:31" x14ac:dyDescent="0.3">
      <c r="C349" s="70" t="s">
        <v>667</v>
      </c>
      <c r="D349" s="70" t="s">
        <v>668</v>
      </c>
      <c r="E349" s="77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</row>
    <row r="350" spans="3:31" x14ac:dyDescent="0.3">
      <c r="C350" s="70" t="s">
        <v>669</v>
      </c>
      <c r="D350" s="70" t="s">
        <v>670</v>
      </c>
      <c r="E350" s="77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</row>
    <row r="351" spans="3:31" x14ac:dyDescent="0.3">
      <c r="C351" s="70" t="s">
        <v>671</v>
      </c>
      <c r="D351" s="70" t="s">
        <v>672</v>
      </c>
      <c r="E351" s="77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</row>
    <row r="352" spans="3:31" x14ac:dyDescent="0.3">
      <c r="C352" s="70" t="s">
        <v>673</v>
      </c>
      <c r="D352" s="70" t="s">
        <v>674</v>
      </c>
      <c r="E352" s="77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</row>
    <row r="353" spans="3:31" x14ac:dyDescent="0.3">
      <c r="C353" s="70" t="s">
        <v>675</v>
      </c>
      <c r="D353" s="70" t="s">
        <v>676</v>
      </c>
      <c r="E353" s="77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</row>
    <row r="354" spans="3:31" x14ac:dyDescent="0.3">
      <c r="C354" s="70" t="s">
        <v>677</v>
      </c>
      <c r="D354" s="70" t="s">
        <v>678</v>
      </c>
      <c r="E354" s="77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</row>
    <row r="355" spans="3:31" x14ac:dyDescent="0.3">
      <c r="C355" s="70" t="s">
        <v>679</v>
      </c>
      <c r="D355" s="70" t="s">
        <v>680</v>
      </c>
      <c r="E355" s="77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</row>
    <row r="356" spans="3:31" x14ac:dyDescent="0.3">
      <c r="C356" s="70" t="s">
        <v>681</v>
      </c>
      <c r="D356" s="70" t="s">
        <v>682</v>
      </c>
      <c r="E356" s="77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</row>
    <row r="357" spans="3:31" x14ac:dyDescent="0.3">
      <c r="C357" s="70" t="s">
        <v>683</v>
      </c>
      <c r="D357" s="70" t="s">
        <v>684</v>
      </c>
      <c r="E357" s="77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</row>
    <row r="358" spans="3:31" x14ac:dyDescent="0.3">
      <c r="C358" s="70" t="s">
        <v>685</v>
      </c>
      <c r="D358" s="70" t="s">
        <v>686</v>
      </c>
      <c r="E358" s="77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</row>
    <row r="359" spans="3:31" x14ac:dyDescent="0.3">
      <c r="C359" s="70" t="s">
        <v>687</v>
      </c>
      <c r="D359" s="70" t="s">
        <v>688</v>
      </c>
      <c r="E359" s="77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</row>
    <row r="360" spans="3:31" x14ac:dyDescent="0.3">
      <c r="C360" s="70" t="s">
        <v>689</v>
      </c>
      <c r="D360" s="70" t="s">
        <v>690</v>
      </c>
      <c r="E360" s="77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</row>
    <row r="361" spans="3:31" x14ac:dyDescent="0.3">
      <c r="C361" s="70" t="s">
        <v>691</v>
      </c>
      <c r="D361" s="70" t="s">
        <v>692</v>
      </c>
      <c r="E361" s="77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</row>
    <row r="362" spans="3:31" x14ac:dyDescent="0.3">
      <c r="C362" s="70" t="s">
        <v>693</v>
      </c>
      <c r="D362" s="70" t="s">
        <v>694</v>
      </c>
      <c r="E362" s="77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</row>
    <row r="363" spans="3:31" x14ac:dyDescent="0.3">
      <c r="C363" s="70" t="s">
        <v>695</v>
      </c>
      <c r="D363" s="70" t="s">
        <v>696</v>
      </c>
      <c r="E363" s="77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</row>
    <row r="364" spans="3:31" x14ac:dyDescent="0.3">
      <c r="C364" s="70" t="s">
        <v>697</v>
      </c>
      <c r="D364" s="70" t="s">
        <v>698</v>
      </c>
      <c r="E364" s="77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</row>
    <row r="365" spans="3:31" x14ac:dyDescent="0.3">
      <c r="C365" s="70" t="s">
        <v>699</v>
      </c>
      <c r="D365" s="70" t="s">
        <v>700</v>
      </c>
      <c r="E365" s="77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</row>
    <row r="366" spans="3:31" x14ac:dyDescent="0.3">
      <c r="C366" s="70" t="s">
        <v>701</v>
      </c>
      <c r="D366" s="70" t="s">
        <v>702</v>
      </c>
      <c r="E366" s="77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</row>
    <row r="367" spans="3:31" x14ac:dyDescent="0.3">
      <c r="C367" s="70" t="s">
        <v>703</v>
      </c>
      <c r="D367" s="70" t="s">
        <v>704</v>
      </c>
      <c r="E367" s="77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</row>
    <row r="368" spans="3:31" x14ac:dyDescent="0.3">
      <c r="C368" s="70" t="s">
        <v>705</v>
      </c>
      <c r="D368" s="70" t="s">
        <v>706</v>
      </c>
      <c r="E368" s="77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</row>
    <row r="369" spans="3:31" x14ac:dyDescent="0.3">
      <c r="C369" s="70" t="s">
        <v>707</v>
      </c>
      <c r="D369" s="70" t="s">
        <v>708</v>
      </c>
      <c r="E369" s="77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</row>
    <row r="370" spans="3:31" x14ac:dyDescent="0.3">
      <c r="C370" s="70" t="s">
        <v>709</v>
      </c>
      <c r="D370" s="70" t="s">
        <v>710</v>
      </c>
      <c r="E370" s="77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</row>
    <row r="371" spans="3:31" x14ac:dyDescent="0.3">
      <c r="C371" s="70" t="s">
        <v>711</v>
      </c>
      <c r="D371" s="70" t="s">
        <v>712</v>
      </c>
      <c r="E371" s="77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</row>
    <row r="372" spans="3:31" x14ac:dyDescent="0.3">
      <c r="C372" s="70" t="s">
        <v>713</v>
      </c>
      <c r="D372" s="70" t="s">
        <v>714</v>
      </c>
      <c r="E372" s="77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</row>
    <row r="373" spans="3:31" x14ac:dyDescent="0.3">
      <c r="C373" s="70" t="s">
        <v>715</v>
      </c>
      <c r="D373" s="70" t="s">
        <v>716</v>
      </c>
      <c r="E373" s="77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</row>
    <row r="374" spans="3:31" x14ac:dyDescent="0.3">
      <c r="C374" s="70" t="s">
        <v>717</v>
      </c>
      <c r="D374" s="70" t="s">
        <v>718</v>
      </c>
      <c r="E374" s="77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</row>
    <row r="375" spans="3:31" x14ac:dyDescent="0.3">
      <c r="C375" s="70" t="s">
        <v>719</v>
      </c>
      <c r="D375" s="70" t="s">
        <v>720</v>
      </c>
      <c r="E375" s="77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</row>
    <row r="376" spans="3:31" x14ac:dyDescent="0.3">
      <c r="C376" s="70" t="s">
        <v>721</v>
      </c>
      <c r="D376" s="70" t="s">
        <v>722</v>
      </c>
      <c r="E376" s="77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</row>
    <row r="377" spans="3:31" x14ac:dyDescent="0.3">
      <c r="C377" s="70" t="s">
        <v>723</v>
      </c>
      <c r="D377" s="70" t="s">
        <v>724</v>
      </c>
      <c r="E377" s="77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</row>
    <row r="378" spans="3:31" x14ac:dyDescent="0.3">
      <c r="C378" s="70" t="s">
        <v>725</v>
      </c>
      <c r="D378" s="70" t="s">
        <v>726</v>
      </c>
      <c r="E378" s="77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</row>
    <row r="379" spans="3:31" x14ac:dyDescent="0.3">
      <c r="C379" s="70" t="s">
        <v>727</v>
      </c>
      <c r="D379" s="70" t="s">
        <v>728</v>
      </c>
      <c r="E379" s="77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</row>
    <row r="380" spans="3:31" x14ac:dyDescent="0.3">
      <c r="C380" s="70" t="s">
        <v>729</v>
      </c>
      <c r="D380" s="70" t="s">
        <v>730</v>
      </c>
      <c r="E380" s="77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</row>
    <row r="381" spans="3:31" x14ac:dyDescent="0.3">
      <c r="C381" s="70" t="s">
        <v>731</v>
      </c>
      <c r="D381" s="70" t="s">
        <v>732</v>
      </c>
      <c r="E381" s="77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</row>
    <row r="382" spans="3:31" x14ac:dyDescent="0.3">
      <c r="C382" s="70" t="s">
        <v>733</v>
      </c>
      <c r="D382" s="70" t="s">
        <v>734</v>
      </c>
      <c r="E382" s="77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</row>
    <row r="383" spans="3:31" x14ac:dyDescent="0.3">
      <c r="C383" s="70" t="s">
        <v>735</v>
      </c>
      <c r="D383" s="70" t="s">
        <v>736</v>
      </c>
      <c r="E383" s="77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</row>
    <row r="384" spans="3:31" x14ac:dyDescent="0.3">
      <c r="C384" s="70" t="s">
        <v>737</v>
      </c>
      <c r="D384" s="70" t="s">
        <v>738</v>
      </c>
      <c r="E384" s="77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</row>
    <row r="385" spans="3:31" x14ac:dyDescent="0.3">
      <c r="C385" s="70" t="s">
        <v>739</v>
      </c>
      <c r="D385" s="70" t="s">
        <v>740</v>
      </c>
      <c r="E385" s="77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</row>
    <row r="386" spans="3:31" x14ac:dyDescent="0.3">
      <c r="C386" s="70" t="s">
        <v>741</v>
      </c>
      <c r="D386" s="70" t="s">
        <v>742</v>
      </c>
      <c r="E386" s="77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</row>
    <row r="387" spans="3:31" x14ac:dyDescent="0.3">
      <c r="C387" s="70" t="s">
        <v>743</v>
      </c>
      <c r="D387" s="70" t="s">
        <v>744</v>
      </c>
      <c r="E387" s="77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</row>
    <row r="388" spans="3:31" x14ac:dyDescent="0.3">
      <c r="C388" s="70" t="s">
        <v>745</v>
      </c>
      <c r="D388" s="70" t="s">
        <v>746</v>
      </c>
      <c r="E388" s="77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</row>
    <row r="389" spans="3:31" x14ac:dyDescent="0.3">
      <c r="C389" s="70" t="s">
        <v>747</v>
      </c>
      <c r="D389" s="70" t="s">
        <v>748</v>
      </c>
      <c r="E389" s="77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</row>
    <row r="390" spans="3:31" x14ac:dyDescent="0.3">
      <c r="C390" s="70" t="s">
        <v>749</v>
      </c>
      <c r="D390" s="70" t="s">
        <v>750</v>
      </c>
      <c r="E390" s="77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</row>
    <row r="391" spans="3:31" x14ac:dyDescent="0.3">
      <c r="C391" s="70" t="s">
        <v>751</v>
      </c>
      <c r="D391" s="70" t="s">
        <v>752</v>
      </c>
      <c r="E391" s="77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</row>
    <row r="392" spans="3:31" x14ac:dyDescent="0.3">
      <c r="C392" s="70" t="s">
        <v>753</v>
      </c>
      <c r="D392" s="70" t="s">
        <v>754</v>
      </c>
      <c r="E392" s="77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</row>
    <row r="393" spans="3:31" x14ac:dyDescent="0.3">
      <c r="C393" s="70" t="s">
        <v>755</v>
      </c>
      <c r="D393" s="70" t="s">
        <v>756</v>
      </c>
      <c r="E393" s="77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</row>
    <row r="394" spans="3:31" x14ac:dyDescent="0.3">
      <c r="C394" s="70" t="s">
        <v>757</v>
      </c>
      <c r="D394" s="70" t="s">
        <v>758</v>
      </c>
      <c r="E394" s="77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</row>
    <row r="395" spans="3:31" x14ac:dyDescent="0.3">
      <c r="C395" s="70" t="s">
        <v>759</v>
      </c>
      <c r="D395" s="70" t="s">
        <v>760</v>
      </c>
      <c r="E395" s="77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</row>
    <row r="396" spans="3:31" x14ac:dyDescent="0.3">
      <c r="C396" s="70" t="s">
        <v>761</v>
      </c>
      <c r="D396" s="70" t="s">
        <v>762</v>
      </c>
      <c r="E396" s="77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</row>
    <row r="397" spans="3:31" x14ac:dyDescent="0.3">
      <c r="C397" s="70" t="s">
        <v>763</v>
      </c>
      <c r="D397" s="70" t="s">
        <v>764</v>
      </c>
      <c r="E397" s="77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</row>
    <row r="398" spans="3:31" x14ac:dyDescent="0.3">
      <c r="C398" s="70" t="s">
        <v>765</v>
      </c>
      <c r="D398" s="70" t="s">
        <v>766</v>
      </c>
      <c r="E398" s="77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</row>
    <row r="399" spans="3:31" x14ac:dyDescent="0.3">
      <c r="C399" s="70" t="s">
        <v>767</v>
      </c>
      <c r="D399" s="70" t="s">
        <v>768</v>
      </c>
      <c r="E399" s="77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</row>
    <row r="400" spans="3:31" x14ac:dyDescent="0.3">
      <c r="C400" s="70" t="s">
        <v>769</v>
      </c>
      <c r="D400" s="70" t="s">
        <v>770</v>
      </c>
      <c r="E400" s="77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</row>
    <row r="401" spans="3:31" x14ac:dyDescent="0.3">
      <c r="C401" s="70" t="s">
        <v>771</v>
      </c>
      <c r="D401" s="70" t="s">
        <v>772</v>
      </c>
      <c r="E401" s="77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</row>
    <row r="402" spans="3:31" x14ac:dyDescent="0.3">
      <c r="C402" s="70" t="s">
        <v>773</v>
      </c>
      <c r="D402" s="70" t="s">
        <v>774</v>
      </c>
      <c r="E402" s="77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</row>
    <row r="403" spans="3:31" x14ac:dyDescent="0.3">
      <c r="C403" s="70" t="s">
        <v>775</v>
      </c>
      <c r="D403" s="70" t="s">
        <v>776</v>
      </c>
      <c r="E403" s="77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</row>
    <row r="404" spans="3:31" x14ac:dyDescent="0.3">
      <c r="C404" s="70" t="s">
        <v>777</v>
      </c>
      <c r="D404" s="70" t="s">
        <v>778</v>
      </c>
      <c r="E404" s="77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</row>
    <row r="405" spans="3:31" x14ac:dyDescent="0.3">
      <c r="C405" s="70" t="s">
        <v>779</v>
      </c>
      <c r="D405" s="70" t="s">
        <v>780</v>
      </c>
      <c r="E405" s="77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</row>
  </sheetData>
  <sortState ref="C30:D412">
    <sortCondition ref="C30:C412"/>
  </sortState>
  <mergeCells count="2">
    <mergeCell ref="B7:K7"/>
    <mergeCell ref="B5:K5"/>
  </mergeCells>
  <dataValidations count="1">
    <dataValidation type="list" allowBlank="1" showInputMessage="1" showErrorMessage="1" sqref="B5:K5">
      <formula1>$C$21:$C$405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6"/>
  <sheetViews>
    <sheetView topLeftCell="A7" zoomScale="85" zoomScaleNormal="85" workbookViewId="0">
      <selection activeCell="P156" sqref="P156"/>
    </sheetView>
  </sheetViews>
  <sheetFormatPr defaultRowHeight="15.75" x14ac:dyDescent="0.25"/>
  <cols>
    <col min="1" max="1" width="5.21875" style="1" customWidth="1"/>
    <col min="2" max="2" width="23.44140625" style="1" bestFit="1" customWidth="1"/>
    <col min="3" max="7" width="14.33203125" style="52" customWidth="1"/>
    <col min="8" max="8" width="16.21875" style="52" customWidth="1"/>
    <col min="9" max="9" width="19.109375" style="52" customWidth="1"/>
    <col min="10" max="10" width="11.109375" style="52" customWidth="1"/>
    <col min="11" max="11" width="12" style="52" customWidth="1"/>
    <col min="12" max="13" width="12.44140625" style="52" customWidth="1"/>
    <col min="14" max="16384" width="8.88671875" style="52"/>
  </cols>
  <sheetData>
    <row r="1" spans="1:13" x14ac:dyDescent="0.25">
      <c r="A1" s="36">
        <v>0</v>
      </c>
      <c r="B1" s="37" t="s">
        <v>3</v>
      </c>
    </row>
    <row r="2" spans="1:13" x14ac:dyDescent="0.25">
      <c r="B2" s="38"/>
    </row>
    <row r="3" spans="1:13" x14ac:dyDescent="0.25">
      <c r="A3" s="39">
        <v>1</v>
      </c>
      <c r="B3" s="40"/>
      <c r="C3" s="66">
        <v>10</v>
      </c>
      <c r="D3" s="66">
        <v>22</v>
      </c>
      <c r="E3" s="66">
        <v>16</v>
      </c>
      <c r="F3" s="66">
        <v>16</v>
      </c>
      <c r="G3" s="66">
        <v>16</v>
      </c>
      <c r="H3" s="66"/>
      <c r="I3" s="66"/>
      <c r="J3" s="66"/>
      <c r="K3" s="66"/>
      <c r="L3" s="66"/>
      <c r="M3" s="66"/>
    </row>
    <row r="4" spans="1:13" ht="16.5" thickBot="1" x14ac:dyDescent="0.3">
      <c r="A4" s="41"/>
      <c r="B4" s="42"/>
    </row>
    <row r="5" spans="1:13" ht="32.25" thickBot="1" x14ac:dyDescent="0.3">
      <c r="A5" s="43" t="s">
        <v>781</v>
      </c>
      <c r="B5" s="44" t="s">
        <v>782</v>
      </c>
      <c r="C5" s="47" t="s">
        <v>787</v>
      </c>
      <c r="D5" s="85" t="s">
        <v>783</v>
      </c>
      <c r="E5" s="85"/>
      <c r="F5" s="85"/>
      <c r="G5" s="85"/>
      <c r="H5" s="86" t="s">
        <v>10</v>
      </c>
      <c r="I5" s="47" t="s">
        <v>788</v>
      </c>
      <c r="J5" s="85" t="s">
        <v>784</v>
      </c>
      <c r="K5" s="89"/>
      <c r="L5" s="89"/>
      <c r="M5" s="89"/>
    </row>
    <row r="6" spans="1:13" ht="16.5" thickBot="1" x14ac:dyDescent="0.3">
      <c r="A6" s="43"/>
      <c r="B6" s="44"/>
      <c r="C6" s="44" t="s">
        <v>9</v>
      </c>
      <c r="D6" s="44" t="s">
        <v>9</v>
      </c>
      <c r="E6" s="44" t="s">
        <v>9</v>
      </c>
      <c r="F6" s="44" t="s">
        <v>9</v>
      </c>
      <c r="G6" s="44" t="s">
        <v>9</v>
      </c>
      <c r="H6" s="87"/>
      <c r="I6" s="63" t="s">
        <v>12</v>
      </c>
      <c r="J6" s="63" t="s">
        <v>12</v>
      </c>
      <c r="K6" s="63" t="s">
        <v>12</v>
      </c>
      <c r="L6" s="63" t="s">
        <v>12</v>
      </c>
      <c r="M6" s="63" t="s">
        <v>12</v>
      </c>
    </row>
    <row r="7" spans="1:13" ht="16.5" thickBot="1" x14ac:dyDescent="0.3">
      <c r="A7" s="43"/>
      <c r="B7" s="44"/>
      <c r="C7" s="64" t="s">
        <v>785</v>
      </c>
      <c r="D7" s="64" t="s">
        <v>5</v>
      </c>
      <c r="E7" s="64" t="s">
        <v>6</v>
      </c>
      <c r="F7" s="64" t="s">
        <v>7</v>
      </c>
      <c r="G7" s="64" t="s">
        <v>8</v>
      </c>
      <c r="H7" s="88"/>
      <c r="I7" s="64" t="s">
        <v>785</v>
      </c>
      <c r="J7" s="64" t="s">
        <v>5</v>
      </c>
      <c r="K7" s="64" t="s">
        <v>6</v>
      </c>
      <c r="L7" s="64" t="s">
        <v>7</v>
      </c>
      <c r="M7" s="64" t="s">
        <v>8</v>
      </c>
    </row>
    <row r="8" spans="1:13" s="49" customFormat="1" x14ac:dyDescent="0.25">
      <c r="A8" s="45"/>
      <c r="B8" s="46"/>
      <c r="C8" s="48"/>
      <c r="D8" s="48"/>
      <c r="E8" s="48"/>
      <c r="F8" s="48"/>
      <c r="G8" s="48"/>
      <c r="H8" s="67"/>
    </row>
    <row r="9" spans="1:13" x14ac:dyDescent="0.25">
      <c r="A9" s="1" t="s">
        <v>14</v>
      </c>
      <c r="B9" s="1" t="s">
        <v>2</v>
      </c>
      <c r="C9" s="55">
        <v>44501.321258722928</v>
      </c>
      <c r="D9" s="55">
        <v>43254.757867908222</v>
      </c>
      <c r="E9" s="55">
        <v>42690.13825175706</v>
      </c>
      <c r="F9" s="55">
        <v>43170.302401636305</v>
      </c>
      <c r="G9" s="55">
        <v>44278.858474675129</v>
      </c>
      <c r="H9" s="68">
        <v>23652305</v>
      </c>
      <c r="I9" s="51">
        <v>1881.4792578872514</v>
      </c>
      <c r="J9" s="51">
        <v>1828.7755830946803</v>
      </c>
      <c r="K9" s="51">
        <v>1804.9039301563657</v>
      </c>
      <c r="L9" s="51">
        <v>1825.2048754502491</v>
      </c>
      <c r="M9" s="51">
        <v>1872.0737143663221</v>
      </c>
    </row>
    <row r="10" spans="1:13" x14ac:dyDescent="0.25">
      <c r="D10" s="53"/>
      <c r="H10" s="67"/>
      <c r="J10" s="53"/>
      <c r="K10" s="53"/>
      <c r="L10" s="53"/>
      <c r="M10" s="53"/>
    </row>
    <row r="11" spans="1:13" x14ac:dyDescent="0.25">
      <c r="A11" s="1" t="s">
        <v>18</v>
      </c>
      <c r="B11" s="1" t="s">
        <v>17</v>
      </c>
      <c r="C11" s="50">
        <v>9.1460095186863875</v>
      </c>
      <c r="D11" s="50">
        <v>8.7722512280617622</v>
      </c>
      <c r="E11" s="50">
        <v>8.4749593966306698</v>
      </c>
      <c r="F11" s="50">
        <v>8.1148649776873967</v>
      </c>
      <c r="G11" s="50">
        <v>8.0050431928891896</v>
      </c>
      <c r="H11" s="69">
        <v>28098</v>
      </c>
      <c r="I11" s="51">
        <v>325.50393332928985</v>
      </c>
      <c r="J11" s="51">
        <v>312.20197978723616</v>
      </c>
      <c r="K11" s="51">
        <v>301.62144624637591</v>
      </c>
      <c r="L11" s="51">
        <v>288.80578609464715</v>
      </c>
      <c r="M11" s="51">
        <v>284.89725933835825</v>
      </c>
    </row>
    <row r="12" spans="1:13" x14ac:dyDescent="0.25">
      <c r="A12" s="1" t="s">
        <v>20</v>
      </c>
      <c r="B12" s="1" t="s">
        <v>19</v>
      </c>
      <c r="C12" s="50">
        <v>11.485825627798123</v>
      </c>
      <c r="D12" s="50">
        <v>11.300331133341654</v>
      </c>
      <c r="E12" s="50">
        <v>10.92392467532955</v>
      </c>
      <c r="F12" s="50">
        <v>10.240628963760713</v>
      </c>
      <c r="G12" s="50">
        <v>10.063983084937654</v>
      </c>
      <c r="H12" s="69">
        <v>46301</v>
      </c>
      <c r="I12" s="51">
        <v>248.06862978765301</v>
      </c>
      <c r="J12" s="51">
        <v>244.06235574483605</v>
      </c>
      <c r="K12" s="51">
        <v>235.93280221441327</v>
      </c>
      <c r="L12" s="51">
        <v>221.17511422562609</v>
      </c>
      <c r="M12" s="51">
        <v>217.35995086364559</v>
      </c>
    </row>
    <row r="13" spans="1:13" x14ac:dyDescent="0.25">
      <c r="A13" s="1" t="s">
        <v>22</v>
      </c>
      <c r="B13" s="1" t="s">
        <v>21</v>
      </c>
      <c r="C13" s="50">
        <v>12.391853278833203</v>
      </c>
      <c r="D13" s="50">
        <v>12.113236413912619</v>
      </c>
      <c r="E13" s="50">
        <v>11.696662450517477</v>
      </c>
      <c r="F13" s="50">
        <v>10.883513433919664</v>
      </c>
      <c r="G13" s="50">
        <v>10.678197358090243</v>
      </c>
      <c r="H13" s="69">
        <v>55901</v>
      </c>
      <c r="I13" s="51">
        <v>221.67498396868041</v>
      </c>
      <c r="J13" s="51">
        <v>216.69087161075146</v>
      </c>
      <c r="K13" s="51">
        <v>209.23887677353673</v>
      </c>
      <c r="L13" s="51">
        <v>194.69264295664951</v>
      </c>
      <c r="M13" s="51">
        <v>191.01979138280609</v>
      </c>
    </row>
    <row r="14" spans="1:13" x14ac:dyDescent="0.25">
      <c r="A14" s="1" t="s">
        <v>24</v>
      </c>
      <c r="B14" s="1" t="s">
        <v>23</v>
      </c>
      <c r="C14" s="50">
        <v>18.408151728286292</v>
      </c>
      <c r="D14" s="50">
        <v>18.460461653594809</v>
      </c>
      <c r="E14" s="50">
        <v>17.942746443470845</v>
      </c>
      <c r="F14" s="50">
        <v>16.313870832704488</v>
      </c>
      <c r="G14" s="50">
        <v>16.053349782583897</v>
      </c>
      <c r="H14" s="69">
        <v>72772</v>
      </c>
      <c r="I14" s="51">
        <v>252.95651800536319</v>
      </c>
      <c r="J14" s="51">
        <v>253.67533740442491</v>
      </c>
      <c r="K14" s="51">
        <v>246.56112850369436</v>
      </c>
      <c r="L14" s="51">
        <v>224.17785456912668</v>
      </c>
      <c r="M14" s="51">
        <v>220.59789180706724</v>
      </c>
    </row>
    <row r="15" spans="1:13" x14ac:dyDescent="0.25">
      <c r="A15" s="1" t="s">
        <v>26</v>
      </c>
      <c r="B15" s="1" t="s">
        <v>25</v>
      </c>
      <c r="C15" s="50">
        <v>14.088586141512028</v>
      </c>
      <c r="D15" s="50">
        <v>13.979082436279526</v>
      </c>
      <c r="E15" s="50">
        <v>13.561959056185287</v>
      </c>
      <c r="F15" s="50">
        <v>12.281691445468173</v>
      </c>
      <c r="G15" s="50">
        <v>12.053869719934839</v>
      </c>
      <c r="H15" s="69">
        <v>54470</v>
      </c>
      <c r="I15" s="51">
        <v>258.6485430789798</v>
      </c>
      <c r="J15" s="51">
        <v>256.63819416705576</v>
      </c>
      <c r="K15" s="51">
        <v>248.98033883211471</v>
      </c>
      <c r="L15" s="51">
        <v>225.47625198215849</v>
      </c>
      <c r="M15" s="51">
        <v>221.29373453157405</v>
      </c>
    </row>
    <row r="16" spans="1:13" x14ac:dyDescent="0.25">
      <c r="A16" s="1" t="s">
        <v>28</v>
      </c>
      <c r="B16" s="1" t="s">
        <v>27</v>
      </c>
      <c r="C16" s="50">
        <v>14.039599585035543</v>
      </c>
      <c r="D16" s="50">
        <v>14.044365832646028</v>
      </c>
      <c r="E16" s="50">
        <v>13.785774126502833</v>
      </c>
      <c r="F16" s="50">
        <v>12.284572433007959</v>
      </c>
      <c r="G16" s="50">
        <v>12.163995323542565</v>
      </c>
      <c r="H16" s="69">
        <v>51910</v>
      </c>
      <c r="I16" s="51">
        <v>270.46040425805325</v>
      </c>
      <c r="J16" s="51">
        <v>270.55222178089053</v>
      </c>
      <c r="K16" s="51">
        <v>265.57068246008151</v>
      </c>
      <c r="L16" s="51">
        <v>236.65136646133615</v>
      </c>
      <c r="M16" s="51">
        <v>234.32855564520449</v>
      </c>
    </row>
    <row r="17" spans="1:13" x14ac:dyDescent="0.25">
      <c r="A17" s="1" t="s">
        <v>30</v>
      </c>
      <c r="B17" s="1" t="s">
        <v>29</v>
      </c>
      <c r="C17" s="50">
        <v>42.890912474220997</v>
      </c>
      <c r="D17" s="50">
        <v>42.335741993125581</v>
      </c>
      <c r="E17" s="50">
        <v>41.626720732028105</v>
      </c>
      <c r="F17" s="50">
        <v>41.990543328823492</v>
      </c>
      <c r="G17" s="50">
        <v>42.867531187118828</v>
      </c>
      <c r="H17" s="69">
        <v>482217</v>
      </c>
      <c r="I17" s="51">
        <v>88.945251773000535</v>
      </c>
      <c r="J17" s="51">
        <v>87.793964113927103</v>
      </c>
      <c r="K17" s="51">
        <v>86.323627603398691</v>
      </c>
      <c r="L17" s="51">
        <v>87.078106596871308</v>
      </c>
      <c r="M17" s="51">
        <v>88.896764707836581</v>
      </c>
    </row>
    <row r="18" spans="1:13" x14ac:dyDescent="0.25">
      <c r="A18" s="1" t="s">
        <v>32</v>
      </c>
      <c r="B18" s="1" t="s">
        <v>31</v>
      </c>
      <c r="C18" s="50">
        <v>22.737258601375878</v>
      </c>
      <c r="D18" s="50">
        <v>24.10617139317301</v>
      </c>
      <c r="E18" s="50">
        <v>23.874735847248495</v>
      </c>
      <c r="F18" s="50">
        <v>20.977945098030503</v>
      </c>
      <c r="G18" s="50">
        <v>20.961190821893133</v>
      </c>
      <c r="H18" s="69">
        <v>76963</v>
      </c>
      <c r="I18" s="51">
        <v>295.43103311170142</v>
      </c>
      <c r="J18" s="51">
        <v>313.21766814148373</v>
      </c>
      <c r="K18" s="51">
        <v>310.21056673009753</v>
      </c>
      <c r="L18" s="51">
        <v>272.57182149903855</v>
      </c>
      <c r="M18" s="51">
        <v>272.3541288917159</v>
      </c>
    </row>
    <row r="19" spans="1:13" x14ac:dyDescent="0.25">
      <c r="A19" s="1" t="s">
        <v>34</v>
      </c>
      <c r="B19" s="1" t="s">
        <v>33</v>
      </c>
      <c r="C19" s="50">
        <v>9.7486758979802488</v>
      </c>
      <c r="D19" s="50">
        <v>9.5976334384025339</v>
      </c>
      <c r="E19" s="50">
        <v>9.3894041788532121</v>
      </c>
      <c r="F19" s="50">
        <v>8.7971539178510589</v>
      </c>
      <c r="G19" s="50">
        <v>8.7426367657679123</v>
      </c>
      <c r="H19" s="69">
        <v>39811</v>
      </c>
      <c r="I19" s="51">
        <v>244.87392675341607</v>
      </c>
      <c r="J19" s="51">
        <v>241.07993867028043</v>
      </c>
      <c r="K19" s="51">
        <v>235.84949332730181</v>
      </c>
      <c r="L19" s="51">
        <v>220.97294511193033</v>
      </c>
      <c r="M19" s="51">
        <v>219.60354589856854</v>
      </c>
    </row>
    <row r="20" spans="1:13" x14ac:dyDescent="0.25">
      <c r="A20" s="1" t="s">
        <v>36</v>
      </c>
      <c r="B20" s="1" t="s">
        <v>35</v>
      </c>
      <c r="C20" s="50">
        <v>146.95800084163432</v>
      </c>
      <c r="D20" s="50">
        <v>142.70393548779941</v>
      </c>
      <c r="E20" s="50">
        <v>140.28984479664285</v>
      </c>
      <c r="F20" s="50">
        <v>141.70636356673833</v>
      </c>
      <c r="G20" s="50">
        <v>145.06136482422065</v>
      </c>
      <c r="H20" s="69">
        <v>73988</v>
      </c>
      <c r="I20" s="51">
        <v>1986.2410234312904</v>
      </c>
      <c r="J20" s="51">
        <v>1928.7443299967483</v>
      </c>
      <c r="K20" s="51">
        <v>1896.1161917695147</v>
      </c>
      <c r="L20" s="51">
        <v>1915.2614419465092</v>
      </c>
      <c r="M20" s="51">
        <v>1960.6066500543416</v>
      </c>
    </row>
    <row r="21" spans="1:13" x14ac:dyDescent="0.25">
      <c r="A21" s="1" t="s">
        <v>38</v>
      </c>
      <c r="B21" s="1" t="s">
        <v>37</v>
      </c>
      <c r="C21" s="50">
        <v>263.2425506401766</v>
      </c>
      <c r="D21" s="50">
        <v>257.54325425272634</v>
      </c>
      <c r="E21" s="50">
        <v>255.4329706928429</v>
      </c>
      <c r="F21" s="50">
        <v>257.64350282490574</v>
      </c>
      <c r="G21" s="50">
        <v>265.51726011278328</v>
      </c>
      <c r="H21" s="69">
        <v>144884</v>
      </c>
      <c r="I21" s="51">
        <v>1816.9194020055811</v>
      </c>
      <c r="J21" s="51">
        <v>1777.5824401088205</v>
      </c>
      <c r="K21" s="51">
        <v>1763.0171081198951</v>
      </c>
      <c r="L21" s="51">
        <v>1778.2743631105279</v>
      </c>
      <c r="M21" s="51">
        <v>1832.6196137101631</v>
      </c>
    </row>
    <row r="22" spans="1:13" x14ac:dyDescent="0.25">
      <c r="A22" s="1" t="s">
        <v>40</v>
      </c>
      <c r="B22" s="1" t="s">
        <v>39</v>
      </c>
      <c r="C22" s="50">
        <v>178.79311883251307</v>
      </c>
      <c r="D22" s="50">
        <v>172.25546549152074</v>
      </c>
      <c r="E22" s="50">
        <v>169.41298906333935</v>
      </c>
      <c r="F22" s="50">
        <v>171.71329094399661</v>
      </c>
      <c r="G22" s="50">
        <v>176.24761104802613</v>
      </c>
      <c r="H22" s="69">
        <v>108239</v>
      </c>
      <c r="I22" s="51">
        <v>1651.8363882936194</v>
      </c>
      <c r="J22" s="51">
        <v>1591.4362243878893</v>
      </c>
      <c r="K22" s="51">
        <v>1565.1751130677424</v>
      </c>
      <c r="L22" s="51">
        <v>1586.4271745304061</v>
      </c>
      <c r="M22" s="51">
        <v>1628.3189150678234</v>
      </c>
    </row>
    <row r="23" spans="1:13" x14ac:dyDescent="0.25">
      <c r="A23" s="1" t="s">
        <v>42</v>
      </c>
      <c r="B23" s="1" t="s">
        <v>41</v>
      </c>
      <c r="C23" s="50">
        <v>10.715360363606644</v>
      </c>
      <c r="D23" s="50">
        <v>10.069802558177306</v>
      </c>
      <c r="E23" s="50">
        <v>9.637996575435837</v>
      </c>
      <c r="F23" s="50">
        <v>9.2986386143821225</v>
      </c>
      <c r="G23" s="50">
        <v>9.0976769534674169</v>
      </c>
      <c r="H23" s="69">
        <v>33470</v>
      </c>
      <c r="I23" s="51">
        <v>320.14820327477275</v>
      </c>
      <c r="J23" s="51">
        <v>300.8605484964836</v>
      </c>
      <c r="K23" s="51">
        <v>287.95926427952907</v>
      </c>
      <c r="L23" s="51">
        <v>277.82009603770905</v>
      </c>
      <c r="M23" s="51">
        <v>271.81586356341251</v>
      </c>
    </row>
    <row r="24" spans="1:13" x14ac:dyDescent="0.25">
      <c r="A24" s="1" t="s">
        <v>44</v>
      </c>
      <c r="B24" s="1" t="s">
        <v>43</v>
      </c>
      <c r="C24" s="50">
        <v>26.941787200654243</v>
      </c>
      <c r="D24" s="50">
        <v>26.708011806017218</v>
      </c>
      <c r="E24" s="50">
        <v>26.080738134461253</v>
      </c>
      <c r="F24" s="50">
        <v>24.67976429010378</v>
      </c>
      <c r="G24" s="50">
        <v>24.56929438320897</v>
      </c>
      <c r="H24" s="69">
        <v>76994</v>
      </c>
      <c r="I24" s="51">
        <v>349.92060680902722</v>
      </c>
      <c r="J24" s="51">
        <v>346.88432612953238</v>
      </c>
      <c r="K24" s="51">
        <v>338.73727997585854</v>
      </c>
      <c r="L24" s="51">
        <v>320.54139660368054</v>
      </c>
      <c r="M24" s="51">
        <v>319.10661068666349</v>
      </c>
    </row>
    <row r="25" spans="1:13" x14ac:dyDescent="0.25">
      <c r="A25" s="1" t="s">
        <v>46</v>
      </c>
      <c r="B25" s="1" t="s">
        <v>45</v>
      </c>
      <c r="C25" s="50">
        <v>16.200918754744468</v>
      </c>
      <c r="D25" s="50">
        <v>16.330125245523341</v>
      </c>
      <c r="E25" s="50">
        <v>16.113680225920049</v>
      </c>
      <c r="F25" s="50">
        <v>14.195355751053675</v>
      </c>
      <c r="G25" s="50">
        <v>14.086980366767875</v>
      </c>
      <c r="H25" s="69">
        <v>73225</v>
      </c>
      <c r="I25" s="51">
        <v>221.24846370426042</v>
      </c>
      <c r="J25" s="51">
        <v>223.0129770641631</v>
      </c>
      <c r="K25" s="51">
        <v>220.05708741440833</v>
      </c>
      <c r="L25" s="51">
        <v>193.85941619738716</v>
      </c>
      <c r="M25" s="51">
        <v>192.37938363629738</v>
      </c>
    </row>
    <row r="26" spans="1:13" x14ac:dyDescent="0.25">
      <c r="A26" s="1" t="s">
        <v>48</v>
      </c>
      <c r="B26" s="1" t="s">
        <v>47</v>
      </c>
      <c r="C26" s="50">
        <v>13.208960506763281</v>
      </c>
      <c r="D26" s="50">
        <v>12.915345171656975</v>
      </c>
      <c r="E26" s="50">
        <v>12.484200526662784</v>
      </c>
      <c r="F26" s="50">
        <v>11.605907242629787</v>
      </c>
      <c r="G26" s="50">
        <v>11.396517102414409</v>
      </c>
      <c r="H26" s="69">
        <v>51300</v>
      </c>
      <c r="I26" s="51">
        <v>257.48461026829011</v>
      </c>
      <c r="J26" s="51">
        <v>251.76111445725101</v>
      </c>
      <c r="K26" s="51">
        <v>243.3567354125299</v>
      </c>
      <c r="L26" s="51">
        <v>226.23600862826095</v>
      </c>
      <c r="M26" s="51">
        <v>222.15432948176237</v>
      </c>
    </row>
    <row r="27" spans="1:13" x14ac:dyDescent="0.25">
      <c r="A27" s="1" t="s">
        <v>50</v>
      </c>
      <c r="B27" s="1" t="s">
        <v>49</v>
      </c>
      <c r="C27" s="50">
        <v>122.10655884940218</v>
      </c>
      <c r="D27" s="50">
        <v>119.92646235078567</v>
      </c>
      <c r="E27" s="50">
        <v>118.96386429421798</v>
      </c>
      <c r="F27" s="50">
        <v>120.29006159443301</v>
      </c>
      <c r="G27" s="50">
        <v>124.11686268320882</v>
      </c>
      <c r="H27" s="69">
        <v>79092</v>
      </c>
      <c r="I27" s="51">
        <v>1543.854736881128</v>
      </c>
      <c r="J27" s="51">
        <v>1516.2906785867808</v>
      </c>
      <c r="K27" s="51">
        <v>1504.120066431725</v>
      </c>
      <c r="L27" s="51">
        <v>1520.8878469937922</v>
      </c>
      <c r="M27" s="51">
        <v>1569.2720209782128</v>
      </c>
    </row>
    <row r="28" spans="1:13" x14ac:dyDescent="0.25">
      <c r="A28" s="1" t="s">
        <v>52</v>
      </c>
      <c r="B28" s="1" t="s">
        <v>51</v>
      </c>
      <c r="C28" s="50">
        <v>135.74901312943081</v>
      </c>
      <c r="D28" s="50">
        <v>133.05718582196064</v>
      </c>
      <c r="E28" s="50">
        <v>131.77031909937935</v>
      </c>
      <c r="F28" s="50">
        <v>131.147241637956</v>
      </c>
      <c r="G28" s="50">
        <v>134.37470116219515</v>
      </c>
      <c r="H28" s="69">
        <v>70884</v>
      </c>
      <c r="I28" s="51">
        <v>1915.0868056180634</v>
      </c>
      <c r="J28" s="51">
        <v>1877.1117011167632</v>
      </c>
      <c r="K28" s="51">
        <v>1858.9571567544065</v>
      </c>
      <c r="L28" s="51">
        <v>1850.1670565706788</v>
      </c>
      <c r="M28" s="51">
        <v>1895.6986225691996</v>
      </c>
    </row>
    <row r="29" spans="1:13" x14ac:dyDescent="0.25">
      <c r="A29" s="1" t="s">
        <v>54</v>
      </c>
      <c r="B29" s="1" t="s">
        <v>53</v>
      </c>
      <c r="C29" s="50">
        <v>28.421353230746</v>
      </c>
      <c r="D29" s="50">
        <v>28.054403203520543</v>
      </c>
      <c r="E29" s="50">
        <v>27.593364548862038</v>
      </c>
      <c r="F29" s="50">
        <v>27.842461666788523</v>
      </c>
      <c r="G29" s="50">
        <v>28.430586849933533</v>
      </c>
      <c r="H29" s="69">
        <v>264128</v>
      </c>
      <c r="I29" s="51">
        <v>107.60446916171703</v>
      </c>
      <c r="J29" s="51">
        <v>106.2151805318654</v>
      </c>
      <c r="K29" s="51">
        <v>104.46966830045297</v>
      </c>
      <c r="L29" s="51">
        <v>105.41276073263163</v>
      </c>
      <c r="M29" s="51">
        <v>107.63942804221261</v>
      </c>
    </row>
    <row r="30" spans="1:13" x14ac:dyDescent="0.25">
      <c r="A30" s="1" t="s">
        <v>56</v>
      </c>
      <c r="B30" s="1" t="s">
        <v>55</v>
      </c>
      <c r="C30" s="50">
        <v>32.900283730759</v>
      </c>
      <c r="D30" s="50">
        <v>32.459080760060445</v>
      </c>
      <c r="E30" s="50">
        <v>31.906173476334367</v>
      </c>
      <c r="F30" s="50">
        <v>32.17400747778791</v>
      </c>
      <c r="G30" s="50">
        <v>32.832892758672649</v>
      </c>
      <c r="H30" s="69">
        <v>363352</v>
      </c>
      <c r="I30" s="51">
        <v>90.546587691161733</v>
      </c>
      <c r="J30" s="51">
        <v>89.332329972204491</v>
      </c>
      <c r="K30" s="51">
        <v>87.810644984297227</v>
      </c>
      <c r="L30" s="51">
        <v>88.547764916081121</v>
      </c>
      <c r="M30" s="51">
        <v>90.36111748021932</v>
      </c>
    </row>
    <row r="31" spans="1:13" x14ac:dyDescent="0.25">
      <c r="A31" s="1" t="s">
        <v>58</v>
      </c>
      <c r="B31" s="1" t="s">
        <v>57</v>
      </c>
      <c r="C31" s="50">
        <v>157.7798254253743</v>
      </c>
      <c r="D31" s="50">
        <v>154.05501079702984</v>
      </c>
      <c r="E31" s="50">
        <v>152.7970678817376</v>
      </c>
      <c r="F31" s="50">
        <v>155.80240271125609</v>
      </c>
      <c r="G31" s="50">
        <v>160.96566842011558</v>
      </c>
      <c r="H31" s="69">
        <v>96832</v>
      </c>
      <c r="I31" s="51">
        <v>1629.4182235766511</v>
      </c>
      <c r="J31" s="51">
        <v>1590.9514499032327</v>
      </c>
      <c r="K31" s="51">
        <v>1577.9604663926966</v>
      </c>
      <c r="L31" s="51">
        <v>1608.9970537761906</v>
      </c>
      <c r="M31" s="51">
        <v>1662.3189484892966</v>
      </c>
    </row>
    <row r="32" spans="1:13" x14ac:dyDescent="0.25">
      <c r="A32" s="1" t="s">
        <v>60</v>
      </c>
      <c r="B32" s="1" t="s">
        <v>59</v>
      </c>
      <c r="C32" s="50">
        <v>901.91994387049328</v>
      </c>
      <c r="D32" s="50">
        <v>858.6022198065624</v>
      </c>
      <c r="E32" s="50">
        <v>837.05076196951097</v>
      </c>
      <c r="F32" s="50">
        <v>844.83598673443271</v>
      </c>
      <c r="G32" s="50">
        <v>858.22732920304657</v>
      </c>
      <c r="H32" s="69">
        <v>433270</v>
      </c>
      <c r="I32" s="51">
        <v>2081.6579589412913</v>
      </c>
      <c r="J32" s="51">
        <v>1981.6793680766323</v>
      </c>
      <c r="K32" s="51">
        <v>1931.9379647090982</v>
      </c>
      <c r="L32" s="51">
        <v>1949.9064941824561</v>
      </c>
      <c r="M32" s="51">
        <v>1980.8141094537968</v>
      </c>
    </row>
    <row r="33" spans="1:13" x14ac:dyDescent="0.25">
      <c r="A33" s="1" t="s">
        <v>62</v>
      </c>
      <c r="B33" s="1" t="s">
        <v>61</v>
      </c>
      <c r="C33" s="50">
        <v>9.4603954729858675</v>
      </c>
      <c r="D33" s="50">
        <v>9.7711909238917496</v>
      </c>
      <c r="E33" s="50">
        <v>9.551327291144192</v>
      </c>
      <c r="F33" s="50">
        <v>8.8422550880148663</v>
      </c>
      <c r="G33" s="50">
        <v>8.7709006890013068</v>
      </c>
      <c r="H33" s="69">
        <v>40651</v>
      </c>
      <c r="I33" s="51">
        <v>232.72233088942136</v>
      </c>
      <c r="J33" s="51">
        <v>240.36778735804162</v>
      </c>
      <c r="K33" s="51">
        <v>234.95922095752113</v>
      </c>
      <c r="L33" s="51">
        <v>217.51629942719407</v>
      </c>
      <c r="M33" s="51">
        <v>215.7610068387323</v>
      </c>
    </row>
    <row r="34" spans="1:13" x14ac:dyDescent="0.25">
      <c r="A34" s="1" t="s">
        <v>64</v>
      </c>
      <c r="B34" s="1" t="s">
        <v>63</v>
      </c>
      <c r="C34" s="50">
        <v>120.80850756027885</v>
      </c>
      <c r="D34" s="50">
        <v>116.37431918796864</v>
      </c>
      <c r="E34" s="50">
        <v>114.9275055506387</v>
      </c>
      <c r="F34" s="50">
        <v>117.94476958813206</v>
      </c>
      <c r="G34" s="50">
        <v>121.56136897282316</v>
      </c>
      <c r="H34" s="69">
        <v>60568</v>
      </c>
      <c r="I34" s="51">
        <v>1994.5929791354984</v>
      </c>
      <c r="J34" s="51">
        <v>1921.3828950595801</v>
      </c>
      <c r="K34" s="51">
        <v>1897.4954687399072</v>
      </c>
      <c r="L34" s="51">
        <v>1947.3116098951932</v>
      </c>
      <c r="M34" s="51">
        <v>2007.0229984946366</v>
      </c>
    </row>
    <row r="35" spans="1:13" x14ac:dyDescent="0.25">
      <c r="A35" s="1" t="s">
        <v>66</v>
      </c>
      <c r="B35" s="1" t="s">
        <v>65</v>
      </c>
      <c r="C35" s="50">
        <v>131.4157172274289</v>
      </c>
      <c r="D35" s="50">
        <v>124.9681013065443</v>
      </c>
      <c r="E35" s="50">
        <v>121.89304083283392</v>
      </c>
      <c r="F35" s="50">
        <v>123.87269643697046</v>
      </c>
      <c r="G35" s="50">
        <v>126.20184978670008</v>
      </c>
      <c r="H35" s="69">
        <v>71157</v>
      </c>
      <c r="I35" s="51">
        <v>1846.8417334545991</v>
      </c>
      <c r="J35" s="51">
        <v>1756.230607059661</v>
      </c>
      <c r="K35" s="51">
        <v>1713.0154564250026</v>
      </c>
      <c r="L35" s="51">
        <v>1740.8364101489728</v>
      </c>
      <c r="M35" s="51">
        <v>1773.569006376043</v>
      </c>
    </row>
    <row r="36" spans="1:13" x14ac:dyDescent="0.25">
      <c r="A36" s="1" t="s">
        <v>68</v>
      </c>
      <c r="B36" s="1" t="s">
        <v>67</v>
      </c>
      <c r="C36" s="50">
        <v>10.043742949643185</v>
      </c>
      <c r="D36" s="50">
        <v>9.7527753849929333</v>
      </c>
      <c r="E36" s="50">
        <v>9.38812711831015</v>
      </c>
      <c r="F36" s="50">
        <v>8.7618204679773992</v>
      </c>
      <c r="G36" s="50">
        <v>8.5733020616201596</v>
      </c>
      <c r="H36" s="69">
        <v>35117</v>
      </c>
      <c r="I36" s="51">
        <v>286.00800038850656</v>
      </c>
      <c r="J36" s="51">
        <v>277.72233918025267</v>
      </c>
      <c r="K36" s="51">
        <v>267.33852886949768</v>
      </c>
      <c r="L36" s="51">
        <v>249.50367252263572</v>
      </c>
      <c r="M36" s="51">
        <v>244.1353777834143</v>
      </c>
    </row>
    <row r="37" spans="1:13" x14ac:dyDescent="0.25">
      <c r="A37" s="1" t="s">
        <v>70</v>
      </c>
      <c r="B37" s="1" t="s">
        <v>69</v>
      </c>
      <c r="C37" s="50">
        <v>211.72494450240282</v>
      </c>
      <c r="D37" s="50">
        <v>202.34495014880656</v>
      </c>
      <c r="E37" s="50">
        <v>197.80128887856876</v>
      </c>
      <c r="F37" s="50">
        <v>200.36712135750901</v>
      </c>
      <c r="G37" s="50">
        <v>204.43706909871244</v>
      </c>
      <c r="H37" s="69">
        <v>123425</v>
      </c>
      <c r="I37" s="51">
        <v>1715.413769515113</v>
      </c>
      <c r="J37" s="51">
        <v>1639.4162458886494</v>
      </c>
      <c r="K37" s="51">
        <v>1602.6031102172878</v>
      </c>
      <c r="L37" s="51">
        <v>1623.3917063602107</v>
      </c>
      <c r="M37" s="51">
        <v>1656.3667741439128</v>
      </c>
    </row>
    <row r="38" spans="1:13" x14ac:dyDescent="0.25">
      <c r="A38" s="1" t="s">
        <v>72</v>
      </c>
      <c r="B38" s="1" t="s">
        <v>71</v>
      </c>
      <c r="C38" s="50">
        <v>8.5045716877269477</v>
      </c>
      <c r="D38" s="50">
        <v>8.1869491628565623</v>
      </c>
      <c r="E38" s="50">
        <v>7.8925868530119487</v>
      </c>
      <c r="F38" s="50">
        <v>7.3447946980758179</v>
      </c>
      <c r="G38" s="50">
        <v>7.191951296418166</v>
      </c>
      <c r="H38" s="69">
        <v>28950</v>
      </c>
      <c r="I38" s="51">
        <v>293.76758852251982</v>
      </c>
      <c r="J38" s="51">
        <v>282.79617142855136</v>
      </c>
      <c r="K38" s="51">
        <v>272.62821599350428</v>
      </c>
      <c r="L38" s="51">
        <v>253.70620718742029</v>
      </c>
      <c r="M38" s="51">
        <v>248.42664236332183</v>
      </c>
    </row>
    <row r="39" spans="1:13" x14ac:dyDescent="0.25">
      <c r="A39" s="1" t="s">
        <v>74</v>
      </c>
      <c r="B39" s="1" t="s">
        <v>73</v>
      </c>
      <c r="C39" s="50">
        <v>134.53489079168307</v>
      </c>
      <c r="D39" s="50">
        <v>131.08641432977686</v>
      </c>
      <c r="E39" s="50">
        <v>129.76311791733153</v>
      </c>
      <c r="F39" s="50">
        <v>132.08717020031827</v>
      </c>
      <c r="G39" s="50">
        <v>136.45700102302428</v>
      </c>
      <c r="H39" s="69">
        <v>88933</v>
      </c>
      <c r="I39" s="51">
        <v>1512.766810876537</v>
      </c>
      <c r="J39" s="51">
        <v>1473.9906933284253</v>
      </c>
      <c r="K39" s="51">
        <v>1459.1109927398327</v>
      </c>
      <c r="L39" s="51">
        <v>1485.2436126108223</v>
      </c>
      <c r="M39" s="51">
        <v>1534.3798255206084</v>
      </c>
    </row>
    <row r="40" spans="1:13" x14ac:dyDescent="0.25">
      <c r="A40" s="1" t="s">
        <v>76</v>
      </c>
      <c r="B40" s="1" t="s">
        <v>75</v>
      </c>
      <c r="C40" s="50">
        <v>81.944354832543524</v>
      </c>
      <c r="D40" s="50">
        <v>79.785654828331715</v>
      </c>
      <c r="E40" s="50">
        <v>78.744426022720333</v>
      </c>
      <c r="F40" s="50">
        <v>78.215726448766802</v>
      </c>
      <c r="G40" s="50">
        <v>79.76548151510714</v>
      </c>
      <c r="H40" s="69">
        <v>48287</v>
      </c>
      <c r="I40" s="51">
        <v>1697.0272502442381</v>
      </c>
      <c r="J40" s="51">
        <v>1652.3216358094667</v>
      </c>
      <c r="K40" s="51">
        <v>1630.7582998057517</v>
      </c>
      <c r="L40" s="51">
        <v>1619.8091918894693</v>
      </c>
      <c r="M40" s="51">
        <v>1651.9038564232017</v>
      </c>
    </row>
    <row r="41" spans="1:13" x14ac:dyDescent="0.25">
      <c r="A41" s="1" t="s">
        <v>78</v>
      </c>
      <c r="B41" s="1" t="s">
        <v>77</v>
      </c>
      <c r="C41" s="50">
        <v>396.34886493663271</v>
      </c>
      <c r="D41" s="50">
        <v>381.9158201978874</v>
      </c>
      <c r="E41" s="50">
        <v>375.27140197771081</v>
      </c>
      <c r="F41" s="50">
        <v>379.98909598599977</v>
      </c>
      <c r="G41" s="50">
        <v>388.84606061064568</v>
      </c>
      <c r="H41" s="69">
        <v>213276</v>
      </c>
      <c r="I41" s="51">
        <v>1858.3847452907628</v>
      </c>
      <c r="J41" s="51">
        <v>1790.7116609364739</v>
      </c>
      <c r="K41" s="51">
        <v>1759.5575778695718</v>
      </c>
      <c r="L41" s="51">
        <v>1781.6777133198284</v>
      </c>
      <c r="M41" s="51">
        <v>1823.2058956968701</v>
      </c>
    </row>
    <row r="42" spans="1:13" x14ac:dyDescent="0.25">
      <c r="A42" s="1" t="s">
        <v>80</v>
      </c>
      <c r="B42" s="1" t="s">
        <v>79</v>
      </c>
      <c r="C42" s="50">
        <v>15.858287672535308</v>
      </c>
      <c r="D42" s="50">
        <v>15.723827050422763</v>
      </c>
      <c r="E42" s="50">
        <v>15.224160617456278</v>
      </c>
      <c r="F42" s="50">
        <v>14.036079726290888</v>
      </c>
      <c r="G42" s="50">
        <v>13.788022864953529</v>
      </c>
      <c r="H42" s="69">
        <v>63423</v>
      </c>
      <c r="I42" s="51">
        <v>250.04001186533765</v>
      </c>
      <c r="J42" s="51">
        <v>247.91995097082702</v>
      </c>
      <c r="K42" s="51">
        <v>240.04163501342222</v>
      </c>
      <c r="L42" s="51">
        <v>221.30898453701164</v>
      </c>
      <c r="M42" s="51">
        <v>217.3978346176234</v>
      </c>
    </row>
    <row r="43" spans="1:13" x14ac:dyDescent="0.25">
      <c r="A43" s="1" t="s">
        <v>82</v>
      </c>
      <c r="B43" s="1" t="s">
        <v>81</v>
      </c>
      <c r="C43" s="50">
        <v>11.581678022360954</v>
      </c>
      <c r="D43" s="50">
        <v>11.856805541990239</v>
      </c>
      <c r="E43" s="50">
        <v>11.748403219848111</v>
      </c>
      <c r="F43" s="50">
        <v>10.745673270508778</v>
      </c>
      <c r="G43" s="50">
        <v>10.774707307536918</v>
      </c>
      <c r="H43" s="69">
        <v>59111</v>
      </c>
      <c r="I43" s="51">
        <v>195.93101152680472</v>
      </c>
      <c r="J43" s="51">
        <v>200.58543320177697</v>
      </c>
      <c r="K43" s="51">
        <v>198.75155588381369</v>
      </c>
      <c r="L43" s="51">
        <v>181.78804741095189</v>
      </c>
      <c r="M43" s="51">
        <v>182.27922565236452</v>
      </c>
    </row>
    <row r="44" spans="1:13" x14ac:dyDescent="0.25">
      <c r="A44" s="1" t="s">
        <v>84</v>
      </c>
      <c r="B44" s="1" t="s">
        <v>83</v>
      </c>
      <c r="C44" s="50">
        <v>247.70159258788129</v>
      </c>
      <c r="D44" s="50">
        <v>241.97558772351232</v>
      </c>
      <c r="E44" s="50">
        <v>238.23719024698974</v>
      </c>
      <c r="F44" s="50">
        <v>239.84433170818156</v>
      </c>
      <c r="G44" s="50">
        <v>245.53628648004187</v>
      </c>
      <c r="H44" s="69">
        <v>116527</v>
      </c>
      <c r="I44" s="51">
        <v>2125.7012759951026</v>
      </c>
      <c r="J44" s="51">
        <v>2076.5624080557495</v>
      </c>
      <c r="K44" s="51">
        <v>2044.4805946003053</v>
      </c>
      <c r="L44" s="51">
        <v>2058.2726038444443</v>
      </c>
      <c r="M44" s="51">
        <v>2107.1192640335876</v>
      </c>
    </row>
    <row r="45" spans="1:13" x14ac:dyDescent="0.25">
      <c r="A45" s="1" t="s">
        <v>86</v>
      </c>
      <c r="B45" s="1" t="s">
        <v>85</v>
      </c>
      <c r="C45" s="50">
        <v>9.5205673462266898</v>
      </c>
      <c r="D45" s="50">
        <v>9.1871190742133635</v>
      </c>
      <c r="E45" s="50">
        <v>8.8717966899878107</v>
      </c>
      <c r="F45" s="50">
        <v>8.1559237590959288</v>
      </c>
      <c r="G45" s="50">
        <v>7.9865377289225368</v>
      </c>
      <c r="H45" s="69">
        <v>32826</v>
      </c>
      <c r="I45" s="51">
        <v>290.03129672292357</v>
      </c>
      <c r="J45" s="51">
        <v>279.87324298462693</v>
      </c>
      <c r="K45" s="51">
        <v>270.26737007213217</v>
      </c>
      <c r="L45" s="51">
        <v>248.45926275196274</v>
      </c>
      <c r="M45" s="51">
        <v>243.29914485232857</v>
      </c>
    </row>
    <row r="46" spans="1:13" x14ac:dyDescent="0.25">
      <c r="A46" s="1" t="s">
        <v>88</v>
      </c>
      <c r="B46" s="1" t="s">
        <v>87</v>
      </c>
      <c r="C46" s="50">
        <v>217.36258431763446</v>
      </c>
      <c r="D46" s="50">
        <v>210.83017199725765</v>
      </c>
      <c r="E46" s="50">
        <v>207.84844251493672</v>
      </c>
      <c r="F46" s="50">
        <v>211.29683956987068</v>
      </c>
      <c r="G46" s="50">
        <v>217.07006526230776</v>
      </c>
      <c r="H46" s="69">
        <v>128251</v>
      </c>
      <c r="I46" s="51">
        <v>1694.821750455236</v>
      </c>
      <c r="J46" s="51">
        <v>1643.8871587532078</v>
      </c>
      <c r="K46" s="51">
        <v>1620.6379873446344</v>
      </c>
      <c r="L46" s="51">
        <v>1647.5258638908913</v>
      </c>
      <c r="M46" s="51">
        <v>1692.5409179055739</v>
      </c>
    </row>
    <row r="47" spans="1:13" x14ac:dyDescent="0.25">
      <c r="A47" s="1" t="s">
        <v>90</v>
      </c>
      <c r="B47" s="1" t="s">
        <v>89</v>
      </c>
      <c r="C47" s="50">
        <v>357.15025750925162</v>
      </c>
      <c r="D47" s="50">
        <v>346.66177633838856</v>
      </c>
      <c r="E47" s="50">
        <v>342.08408050077628</v>
      </c>
      <c r="F47" s="50">
        <v>346.11091279852701</v>
      </c>
      <c r="G47" s="50">
        <v>355.63901542297015</v>
      </c>
      <c r="H47" s="69">
        <v>195053</v>
      </c>
      <c r="I47" s="51">
        <v>1831.0421142420348</v>
      </c>
      <c r="J47" s="51">
        <v>1777.2696463955365</v>
      </c>
      <c r="K47" s="51">
        <v>1753.8006618753686</v>
      </c>
      <c r="L47" s="51">
        <v>1774.4454727613879</v>
      </c>
      <c r="M47" s="51">
        <v>1823.2942606520799</v>
      </c>
    </row>
    <row r="48" spans="1:13" x14ac:dyDescent="0.25">
      <c r="A48" s="1" t="s">
        <v>92</v>
      </c>
      <c r="B48" s="1" t="s">
        <v>91</v>
      </c>
      <c r="C48" s="50">
        <v>11.12698348563795</v>
      </c>
      <c r="D48" s="50">
        <v>11.195735595285894</v>
      </c>
      <c r="E48" s="50">
        <v>10.952254611124598</v>
      </c>
      <c r="F48" s="50">
        <v>10.201498662817773</v>
      </c>
      <c r="G48" s="50">
        <v>10.121195297314845</v>
      </c>
      <c r="H48" s="69">
        <v>55997</v>
      </c>
      <c r="I48" s="51">
        <v>198.70677867810687</v>
      </c>
      <c r="J48" s="51">
        <v>199.93456069585682</v>
      </c>
      <c r="K48" s="51">
        <v>195.58645304435234</v>
      </c>
      <c r="L48" s="51">
        <v>182.17937858845605</v>
      </c>
      <c r="M48" s="51">
        <v>180.74531309382368</v>
      </c>
    </row>
    <row r="49" spans="1:13" x14ac:dyDescent="0.25">
      <c r="A49" s="1" t="s">
        <v>94</v>
      </c>
      <c r="B49" s="1" t="s">
        <v>93</v>
      </c>
      <c r="C49" s="50">
        <v>204.862212312742</v>
      </c>
      <c r="D49" s="50">
        <v>198.76408060712555</v>
      </c>
      <c r="E49" s="50">
        <v>195.88301071841215</v>
      </c>
      <c r="F49" s="50">
        <v>196.95977076004885</v>
      </c>
      <c r="G49" s="50">
        <v>201.80558867327522</v>
      </c>
      <c r="H49" s="69">
        <v>138119</v>
      </c>
      <c r="I49" s="51">
        <v>1483.2297679011722</v>
      </c>
      <c r="J49" s="51">
        <v>1439.078480202764</v>
      </c>
      <c r="K49" s="51">
        <v>1418.219149562422</v>
      </c>
      <c r="L49" s="51">
        <v>1426.015036020018</v>
      </c>
      <c r="M49" s="51">
        <v>1461.0994046675348</v>
      </c>
    </row>
    <row r="50" spans="1:13" x14ac:dyDescent="0.25">
      <c r="A50" s="1" t="s">
        <v>96</v>
      </c>
      <c r="B50" s="1" t="s">
        <v>95</v>
      </c>
      <c r="C50" s="50">
        <v>11.182165944045797</v>
      </c>
      <c r="D50" s="50">
        <v>11.066487206340994</v>
      </c>
      <c r="E50" s="50">
        <v>10.778004289723507</v>
      </c>
      <c r="F50" s="50">
        <v>10.11274951593359</v>
      </c>
      <c r="G50" s="50">
        <v>10.024662558940513</v>
      </c>
      <c r="H50" s="69">
        <v>40313</v>
      </c>
      <c r="I50" s="51">
        <v>277.38362176086616</v>
      </c>
      <c r="J50" s="51">
        <v>274.51410726914384</v>
      </c>
      <c r="K50" s="51">
        <v>267.35803065322619</v>
      </c>
      <c r="L50" s="51">
        <v>250.85579133117329</v>
      </c>
      <c r="M50" s="51">
        <v>248.67071562375691</v>
      </c>
    </row>
    <row r="51" spans="1:13" x14ac:dyDescent="0.25">
      <c r="A51" s="1" t="s">
        <v>98</v>
      </c>
      <c r="B51" s="1" t="s">
        <v>97</v>
      </c>
      <c r="C51" s="50">
        <v>9.0493937941907205</v>
      </c>
      <c r="D51" s="50">
        <v>8.916407311452998</v>
      </c>
      <c r="E51" s="50">
        <v>8.7153048247280331</v>
      </c>
      <c r="F51" s="50">
        <v>8.1105975852174286</v>
      </c>
      <c r="G51" s="50">
        <v>8.039161907721466</v>
      </c>
      <c r="H51" s="69">
        <v>39951</v>
      </c>
      <c r="I51" s="51">
        <v>226.51232244976899</v>
      </c>
      <c r="J51" s="51">
        <v>223.18358267510195</v>
      </c>
      <c r="K51" s="51">
        <v>218.14985418958307</v>
      </c>
      <c r="L51" s="51">
        <v>203.01363132881352</v>
      </c>
      <c r="M51" s="51">
        <v>201.22554899055007</v>
      </c>
    </row>
    <row r="52" spans="1:13" x14ac:dyDescent="0.25">
      <c r="A52" s="1" t="s">
        <v>100</v>
      </c>
      <c r="B52" s="1" t="s">
        <v>99</v>
      </c>
      <c r="C52" s="50">
        <v>10.817764328991581</v>
      </c>
      <c r="D52" s="50">
        <v>10.272565173386417</v>
      </c>
      <c r="E52" s="50">
        <v>9.8569852915479323</v>
      </c>
      <c r="F52" s="50">
        <v>9.3955059919777106</v>
      </c>
      <c r="G52" s="50">
        <v>9.1970642108410452</v>
      </c>
      <c r="H52" s="69">
        <v>49660</v>
      </c>
      <c r="I52" s="51">
        <v>217.83657529181599</v>
      </c>
      <c r="J52" s="51">
        <v>206.85793744233624</v>
      </c>
      <c r="K52" s="51">
        <v>198.4894339820365</v>
      </c>
      <c r="L52" s="51">
        <v>189.19665710788786</v>
      </c>
      <c r="M52" s="51">
        <v>185.20064862748782</v>
      </c>
    </row>
    <row r="53" spans="1:13" x14ac:dyDescent="0.25">
      <c r="A53" s="1" t="s">
        <v>102</v>
      </c>
      <c r="B53" s="1" t="s">
        <v>101</v>
      </c>
      <c r="C53" s="50">
        <v>320.32571159726996</v>
      </c>
      <c r="D53" s="50">
        <v>314.05628395181748</v>
      </c>
      <c r="E53" s="50">
        <v>314.50593225242551</v>
      </c>
      <c r="F53" s="50">
        <v>321.15159006499078</v>
      </c>
      <c r="G53" s="50">
        <v>331.74651051849975</v>
      </c>
      <c r="H53" s="69">
        <v>215510</v>
      </c>
      <c r="I53" s="51">
        <v>1486.3612435491159</v>
      </c>
      <c r="J53" s="51">
        <v>1457.270121812526</v>
      </c>
      <c r="K53" s="51">
        <v>1459.3565600316715</v>
      </c>
      <c r="L53" s="51">
        <v>1490.1934484014234</v>
      </c>
      <c r="M53" s="51">
        <v>1539.3555311516855</v>
      </c>
    </row>
    <row r="54" spans="1:13" x14ac:dyDescent="0.25">
      <c r="A54" s="1" t="s">
        <v>104</v>
      </c>
      <c r="B54" s="1" t="s">
        <v>103</v>
      </c>
      <c r="C54" s="50">
        <v>26.825253132573003</v>
      </c>
      <c r="D54" s="50">
        <v>26.545643842869463</v>
      </c>
      <c r="E54" s="50">
        <v>26.184474966869409</v>
      </c>
      <c r="F54" s="50">
        <v>26.499308698849593</v>
      </c>
      <c r="G54" s="50">
        <v>27.140413972121976</v>
      </c>
      <c r="H54" s="69">
        <v>323183</v>
      </c>
      <c r="I54" s="51">
        <v>83.003292662587455</v>
      </c>
      <c r="J54" s="51">
        <v>82.138119402534983</v>
      </c>
      <c r="K54" s="51">
        <v>81.02058266328801</v>
      </c>
      <c r="L54" s="51">
        <v>81.994748173169967</v>
      </c>
      <c r="M54" s="51">
        <v>83.978470315957139</v>
      </c>
    </row>
    <row r="55" spans="1:13" x14ac:dyDescent="0.25">
      <c r="A55" s="1" t="s">
        <v>106</v>
      </c>
      <c r="B55" s="1" t="s">
        <v>105</v>
      </c>
      <c r="C55" s="50">
        <v>15.367178985002354</v>
      </c>
      <c r="D55" s="50">
        <v>14.633936511167754</v>
      </c>
      <c r="E55" s="50">
        <v>14.048840639638836</v>
      </c>
      <c r="F55" s="50">
        <v>13.473957242021919</v>
      </c>
      <c r="G55" s="50">
        <v>13.21002279810067</v>
      </c>
      <c r="H55" s="69">
        <v>40670</v>
      </c>
      <c r="I55" s="51">
        <v>377.85047910013162</v>
      </c>
      <c r="J55" s="51">
        <v>359.82140425787441</v>
      </c>
      <c r="K55" s="51">
        <v>345.43498007471936</v>
      </c>
      <c r="L55" s="51">
        <v>331.29966171679172</v>
      </c>
      <c r="M55" s="51">
        <v>324.81000241211382</v>
      </c>
    </row>
    <row r="56" spans="1:13" x14ac:dyDescent="0.25">
      <c r="A56" s="1" t="s">
        <v>108</v>
      </c>
      <c r="B56" s="1" t="s">
        <v>107</v>
      </c>
      <c r="C56" s="50">
        <v>132.57862965723851</v>
      </c>
      <c r="D56" s="50">
        <v>126.8626845470956</v>
      </c>
      <c r="E56" s="50">
        <v>123.48093407284195</v>
      </c>
      <c r="F56" s="50">
        <v>124.40666892450423</v>
      </c>
      <c r="G56" s="50">
        <v>126.35221879712226</v>
      </c>
      <c r="H56" s="69">
        <v>82684</v>
      </c>
      <c r="I56" s="51">
        <v>1603.4375412079544</v>
      </c>
      <c r="J56" s="51">
        <v>1534.307538908321</v>
      </c>
      <c r="K56" s="51">
        <v>1493.4078427850848</v>
      </c>
      <c r="L56" s="51">
        <v>1504.6039006882133</v>
      </c>
      <c r="M56" s="51">
        <v>1528.1338444816683</v>
      </c>
    </row>
    <row r="57" spans="1:13" x14ac:dyDescent="0.25">
      <c r="A57" s="1" t="s">
        <v>110</v>
      </c>
      <c r="B57" s="1" t="s">
        <v>109</v>
      </c>
      <c r="C57" s="50">
        <v>150.39717384877889</v>
      </c>
      <c r="D57" s="50">
        <v>144.60274764488648</v>
      </c>
      <c r="E57" s="50">
        <v>141.88689919917275</v>
      </c>
      <c r="F57" s="50">
        <v>143.58638378501394</v>
      </c>
      <c r="G57" s="50">
        <v>146.91365391919388</v>
      </c>
      <c r="H57" s="69">
        <v>94059</v>
      </c>
      <c r="I57" s="51">
        <v>1598.9663280364334</v>
      </c>
      <c r="J57" s="51">
        <v>1537.3621625244418</v>
      </c>
      <c r="K57" s="51">
        <v>1508.4882807511535</v>
      </c>
      <c r="L57" s="51">
        <v>1526.5565632742632</v>
      </c>
      <c r="M57" s="51">
        <v>1561.9308510529975</v>
      </c>
    </row>
    <row r="58" spans="1:13" x14ac:dyDescent="0.25">
      <c r="A58" s="1" t="s">
        <v>112</v>
      </c>
      <c r="B58" s="1" t="s">
        <v>111</v>
      </c>
      <c r="C58" s="50">
        <v>18.926557308788816</v>
      </c>
      <c r="D58" s="50">
        <v>19.565489244327896</v>
      </c>
      <c r="E58" s="50">
        <v>19.185571713774578</v>
      </c>
      <c r="F58" s="50">
        <v>16.789227636948986</v>
      </c>
      <c r="G58" s="50">
        <v>16.576407699263733</v>
      </c>
      <c r="H58" s="69">
        <v>53456</v>
      </c>
      <c r="I58" s="51">
        <v>354.05861472592068</v>
      </c>
      <c r="J58" s="51">
        <v>366.01109780619385</v>
      </c>
      <c r="K58" s="51">
        <v>358.90399045522634</v>
      </c>
      <c r="L58" s="51">
        <v>314.07564421110794</v>
      </c>
      <c r="M58" s="51">
        <v>310.09442717868404</v>
      </c>
    </row>
    <row r="59" spans="1:13" x14ac:dyDescent="0.25">
      <c r="A59" s="1" t="s">
        <v>114</v>
      </c>
      <c r="B59" s="1" t="s">
        <v>113</v>
      </c>
      <c r="C59" s="50">
        <v>364.97246843343635</v>
      </c>
      <c r="D59" s="50">
        <v>355.68062582810813</v>
      </c>
      <c r="E59" s="50">
        <v>353.62489367251345</v>
      </c>
      <c r="F59" s="50">
        <v>362.03834767313106</v>
      </c>
      <c r="G59" s="50">
        <v>374.9838433072041</v>
      </c>
      <c r="H59" s="69">
        <v>273691</v>
      </c>
      <c r="I59" s="51">
        <v>1333.5201684872222</v>
      </c>
      <c r="J59" s="51">
        <v>1299.5700473457589</v>
      </c>
      <c r="K59" s="51">
        <v>1292.0589046498185</v>
      </c>
      <c r="L59" s="51">
        <v>1322.7996085846121</v>
      </c>
      <c r="M59" s="51">
        <v>1370.0992846209926</v>
      </c>
    </row>
    <row r="60" spans="1:13" x14ac:dyDescent="0.25">
      <c r="A60" s="1" t="s">
        <v>116</v>
      </c>
      <c r="B60" s="1" t="s">
        <v>115</v>
      </c>
      <c r="C60" s="50">
        <v>28.721692357874002</v>
      </c>
      <c r="D60" s="50">
        <v>28.317093340588993</v>
      </c>
      <c r="E60" s="50">
        <v>27.813438851657143</v>
      </c>
      <c r="F60" s="50">
        <v>28.024652666472065</v>
      </c>
      <c r="G60" s="50">
        <v>28.57545800947819</v>
      </c>
      <c r="H60" s="69">
        <v>355427</v>
      </c>
      <c r="I60" s="51">
        <v>80.808977252358446</v>
      </c>
      <c r="J60" s="51">
        <v>79.670630932903222</v>
      </c>
      <c r="K60" s="51">
        <v>78.253590334040865</v>
      </c>
      <c r="L60" s="51">
        <v>78.847844048066321</v>
      </c>
      <c r="M60" s="51">
        <v>80.397544388800483</v>
      </c>
    </row>
    <row r="61" spans="1:13" x14ac:dyDescent="0.25">
      <c r="A61" s="1" t="s">
        <v>118</v>
      </c>
      <c r="B61" s="1" t="s">
        <v>117</v>
      </c>
      <c r="C61" s="50">
        <v>251.39082142284087</v>
      </c>
      <c r="D61" s="50">
        <v>241.35523640675962</v>
      </c>
      <c r="E61" s="50">
        <v>235.46557149667004</v>
      </c>
      <c r="F61" s="50">
        <v>235.51484831652621</v>
      </c>
      <c r="G61" s="50">
        <v>238.75765354517958</v>
      </c>
      <c r="H61" s="69">
        <v>106730</v>
      </c>
      <c r="I61" s="51">
        <v>2355.3904377667095</v>
      </c>
      <c r="J61" s="51">
        <v>2261.3626572356379</v>
      </c>
      <c r="K61" s="51">
        <v>2206.1798135170061</v>
      </c>
      <c r="L61" s="51">
        <v>2206.6415095711254</v>
      </c>
      <c r="M61" s="51">
        <v>2237.0247685297441</v>
      </c>
    </row>
    <row r="62" spans="1:13" x14ac:dyDescent="0.25">
      <c r="A62" s="1" t="s">
        <v>120</v>
      </c>
      <c r="B62" s="1" t="s">
        <v>119</v>
      </c>
      <c r="C62" s="50">
        <v>11.581947472674758</v>
      </c>
      <c r="D62" s="50">
        <v>11.152043181010956</v>
      </c>
      <c r="E62" s="50">
        <v>10.759566576030858</v>
      </c>
      <c r="F62" s="50">
        <v>10.110369146341322</v>
      </c>
      <c r="G62" s="50">
        <v>9.9278946385461744</v>
      </c>
      <c r="H62" s="69">
        <v>42231</v>
      </c>
      <c r="I62" s="51">
        <v>274.25226664475758</v>
      </c>
      <c r="J62" s="51">
        <v>264.07243922736751</v>
      </c>
      <c r="K62" s="51">
        <v>254.77887277191772</v>
      </c>
      <c r="L62" s="51">
        <v>239.40634004265399</v>
      </c>
      <c r="M62" s="51">
        <v>235.08547366972545</v>
      </c>
    </row>
    <row r="63" spans="1:13" x14ac:dyDescent="0.25">
      <c r="A63" s="1" t="s">
        <v>122</v>
      </c>
      <c r="B63" s="1" t="s">
        <v>121</v>
      </c>
      <c r="C63" s="50">
        <v>19.449244513362341</v>
      </c>
      <c r="D63" s="50">
        <v>18.754679288439409</v>
      </c>
      <c r="E63" s="50">
        <v>18.128777069477046</v>
      </c>
      <c r="F63" s="50">
        <v>16.686322318006567</v>
      </c>
      <c r="G63" s="50">
        <v>16.35886837643077</v>
      </c>
      <c r="H63" s="69">
        <v>66186</v>
      </c>
      <c r="I63" s="51">
        <v>293.85737940595203</v>
      </c>
      <c r="J63" s="51">
        <v>283.36323827455067</v>
      </c>
      <c r="K63" s="51">
        <v>273.90652206625339</v>
      </c>
      <c r="L63" s="51">
        <v>252.11256637365256</v>
      </c>
      <c r="M63" s="51">
        <v>247.16508591591531</v>
      </c>
    </row>
    <row r="64" spans="1:13" x14ac:dyDescent="0.25">
      <c r="A64" s="1" t="s">
        <v>124</v>
      </c>
      <c r="B64" s="1" t="s">
        <v>123</v>
      </c>
      <c r="C64" s="50">
        <v>13.35166224836971</v>
      </c>
      <c r="D64" s="50">
        <v>13.142258025040036</v>
      </c>
      <c r="E64" s="50">
        <v>12.737070186052669</v>
      </c>
      <c r="F64" s="50">
        <v>11.813251771046753</v>
      </c>
      <c r="G64" s="50">
        <v>11.624016407640942</v>
      </c>
      <c r="H64" s="69">
        <v>50891</v>
      </c>
      <c r="I64" s="51">
        <v>262.35802496256133</v>
      </c>
      <c r="J64" s="51">
        <v>258.24326550942277</v>
      </c>
      <c r="K64" s="51">
        <v>250.28138936261163</v>
      </c>
      <c r="L64" s="51">
        <v>232.12850545374923</v>
      </c>
      <c r="M64" s="51">
        <v>228.41006086814846</v>
      </c>
    </row>
    <row r="65" spans="1:13" x14ac:dyDescent="0.25">
      <c r="A65" s="1" t="s">
        <v>126</v>
      </c>
      <c r="B65" s="1" t="s">
        <v>125</v>
      </c>
      <c r="C65" s="50">
        <v>11.46040677632252</v>
      </c>
      <c r="D65" s="50">
        <v>11.268632179333959</v>
      </c>
      <c r="E65" s="50">
        <v>10.971442563934415</v>
      </c>
      <c r="F65" s="50">
        <v>10.520986324141765</v>
      </c>
      <c r="G65" s="50">
        <v>10.46333420579586</v>
      </c>
      <c r="H65" s="69">
        <v>38078</v>
      </c>
      <c r="I65" s="51">
        <v>300.97186764857713</v>
      </c>
      <c r="J65" s="51">
        <v>295.93550552376598</v>
      </c>
      <c r="K65" s="51">
        <v>288.13074646605429</v>
      </c>
      <c r="L65" s="51">
        <v>276.30091717374245</v>
      </c>
      <c r="M65" s="51">
        <v>274.78686395808239</v>
      </c>
    </row>
    <row r="66" spans="1:13" x14ac:dyDescent="0.25">
      <c r="A66" s="1" t="s">
        <v>128</v>
      </c>
      <c r="B66" s="1" t="s">
        <v>127</v>
      </c>
      <c r="C66" s="50">
        <v>193.08957468279664</v>
      </c>
      <c r="D66" s="50">
        <v>189.56781113130717</v>
      </c>
      <c r="E66" s="50">
        <v>187.66471944781401</v>
      </c>
      <c r="F66" s="50">
        <v>185.77906761303694</v>
      </c>
      <c r="G66" s="50">
        <v>189.21223524835705</v>
      </c>
      <c r="H66" s="69">
        <v>114093</v>
      </c>
      <c r="I66" s="51">
        <v>1692.38756700934</v>
      </c>
      <c r="J66" s="51">
        <v>1661.5200856433539</v>
      </c>
      <c r="K66" s="51">
        <v>1644.8399064606417</v>
      </c>
      <c r="L66" s="51">
        <v>1628.3125837083514</v>
      </c>
      <c r="M66" s="51">
        <v>1658.4035413948011</v>
      </c>
    </row>
    <row r="67" spans="1:13" x14ac:dyDescent="0.25">
      <c r="A67" s="1" t="s">
        <v>130</v>
      </c>
      <c r="B67" s="1" t="s">
        <v>129</v>
      </c>
      <c r="C67" s="50">
        <v>17.276413454771234</v>
      </c>
      <c r="D67" s="50">
        <v>17.395961049406285</v>
      </c>
      <c r="E67" s="50">
        <v>17.085101277131173</v>
      </c>
      <c r="F67" s="50">
        <v>15.429161537117901</v>
      </c>
      <c r="G67" s="50">
        <v>15.307258738574774</v>
      </c>
      <c r="H67" s="69">
        <v>71638</v>
      </c>
      <c r="I67" s="51">
        <v>241.1626993323548</v>
      </c>
      <c r="J67" s="51">
        <v>242.8314728133991</v>
      </c>
      <c r="K67" s="51">
        <v>238.4921588700295</v>
      </c>
      <c r="L67" s="51">
        <v>215.37677681004357</v>
      </c>
      <c r="M67" s="51">
        <v>213.67512686806967</v>
      </c>
    </row>
    <row r="68" spans="1:13" x14ac:dyDescent="0.25">
      <c r="A68" s="1" t="s">
        <v>132</v>
      </c>
      <c r="B68" s="1" t="s">
        <v>131</v>
      </c>
      <c r="C68" s="50">
        <v>18.036409620850037</v>
      </c>
      <c r="D68" s="50">
        <v>17.865522559055961</v>
      </c>
      <c r="E68" s="50">
        <v>17.358133341434691</v>
      </c>
      <c r="F68" s="50">
        <v>16.405932317366332</v>
      </c>
      <c r="G68" s="50">
        <v>16.242549966134554</v>
      </c>
      <c r="H68" s="69">
        <v>72500</v>
      </c>
      <c r="I68" s="51">
        <v>248.77806373586256</v>
      </c>
      <c r="J68" s="51">
        <v>246.42100081456496</v>
      </c>
      <c r="K68" s="51">
        <v>239.42252884737505</v>
      </c>
      <c r="L68" s="51">
        <v>226.28872161884598</v>
      </c>
      <c r="M68" s="51">
        <v>224.0351719466835</v>
      </c>
    </row>
    <row r="69" spans="1:13" x14ac:dyDescent="0.25">
      <c r="A69" s="1" t="s">
        <v>134</v>
      </c>
      <c r="B69" s="1" t="s">
        <v>133</v>
      </c>
      <c r="C69" s="50">
        <v>13.831384861843118</v>
      </c>
      <c r="D69" s="50">
        <v>13.70602584731359</v>
      </c>
      <c r="E69" s="50">
        <v>13.315189032190951</v>
      </c>
      <c r="F69" s="50">
        <v>12.438286010230135</v>
      </c>
      <c r="G69" s="50">
        <v>12.289356197196209</v>
      </c>
      <c r="H69" s="69">
        <v>54518</v>
      </c>
      <c r="I69" s="51">
        <v>253.70308635392198</v>
      </c>
      <c r="J69" s="51">
        <v>251.40368038654375</v>
      </c>
      <c r="K69" s="51">
        <v>244.23473040447104</v>
      </c>
      <c r="L69" s="51">
        <v>228.15007906067967</v>
      </c>
      <c r="M69" s="51">
        <v>225.4183241717636</v>
      </c>
    </row>
    <row r="70" spans="1:13" x14ac:dyDescent="0.25">
      <c r="A70" s="1" t="s">
        <v>136</v>
      </c>
      <c r="B70" s="1" t="s">
        <v>135</v>
      </c>
      <c r="C70" s="50">
        <v>14.926855469656068</v>
      </c>
      <c r="D70" s="50">
        <v>15.510162638963138</v>
      </c>
      <c r="E70" s="50">
        <v>15.209276422739212</v>
      </c>
      <c r="F70" s="50">
        <v>13.769283941306963</v>
      </c>
      <c r="G70" s="50">
        <v>13.640685372664596</v>
      </c>
      <c r="H70" s="69">
        <v>61206</v>
      </c>
      <c r="I70" s="51">
        <v>243.87895744953221</v>
      </c>
      <c r="J70" s="51">
        <v>253.40918601057311</v>
      </c>
      <c r="K70" s="51">
        <v>248.49322652581793</v>
      </c>
      <c r="L70" s="51">
        <v>224.96624418042288</v>
      </c>
      <c r="M70" s="51">
        <v>222.86516636709794</v>
      </c>
    </row>
    <row r="71" spans="1:13" x14ac:dyDescent="0.25">
      <c r="A71" s="1" t="s">
        <v>138</v>
      </c>
      <c r="B71" s="1" t="s">
        <v>137</v>
      </c>
      <c r="C71" s="50">
        <v>257.18029660681054</v>
      </c>
      <c r="D71" s="50">
        <v>249.9622793207098</v>
      </c>
      <c r="E71" s="50">
        <v>245.6058449963104</v>
      </c>
      <c r="F71" s="50">
        <v>245.47528769631973</v>
      </c>
      <c r="G71" s="50">
        <v>250.4263668347113</v>
      </c>
      <c r="H71" s="69">
        <v>169189</v>
      </c>
      <c r="I71" s="51">
        <v>1520.0769353020028</v>
      </c>
      <c r="J71" s="51">
        <v>1477.4144851066546</v>
      </c>
      <c r="K71" s="51">
        <v>1451.6655633422408</v>
      </c>
      <c r="L71" s="51">
        <v>1450.8938979266957</v>
      </c>
      <c r="M71" s="51">
        <v>1480.1574974419807</v>
      </c>
    </row>
    <row r="72" spans="1:13" x14ac:dyDescent="0.25">
      <c r="A72" s="1" t="s">
        <v>140</v>
      </c>
      <c r="B72" s="1" t="s">
        <v>139</v>
      </c>
      <c r="C72" s="50">
        <v>41.949563397791003</v>
      </c>
      <c r="D72" s="50">
        <v>41.167080105190522</v>
      </c>
      <c r="E72" s="50">
        <v>40.225104286520008</v>
      </c>
      <c r="F72" s="50">
        <v>40.312910783216765</v>
      </c>
      <c r="G72" s="50">
        <v>40.881030771581472</v>
      </c>
      <c r="H72" s="69">
        <v>467801</v>
      </c>
      <c r="I72" s="51">
        <v>89.673949815821274</v>
      </c>
      <c r="J72" s="51">
        <v>88.001265720232581</v>
      </c>
      <c r="K72" s="51">
        <v>85.987640656005453</v>
      </c>
      <c r="L72" s="51">
        <v>86.175341188276136</v>
      </c>
      <c r="M72" s="51">
        <v>87.389789187243025</v>
      </c>
    </row>
    <row r="73" spans="1:13" x14ac:dyDescent="0.25">
      <c r="A73" s="1" t="s">
        <v>142</v>
      </c>
      <c r="B73" s="1" t="s">
        <v>141</v>
      </c>
      <c r="C73" s="50">
        <v>245.39055222143617</v>
      </c>
      <c r="D73" s="50">
        <v>239.17557815408108</v>
      </c>
      <c r="E73" s="50">
        <v>235.5969286587183</v>
      </c>
      <c r="F73" s="50">
        <v>237.9405025840843</v>
      </c>
      <c r="G73" s="50">
        <v>244.08821604799749</v>
      </c>
      <c r="H73" s="69">
        <v>151657</v>
      </c>
      <c r="I73" s="51">
        <v>1618.0628142547735</v>
      </c>
      <c r="J73" s="51">
        <v>1577.0823513196297</v>
      </c>
      <c r="K73" s="51">
        <v>1553.4853561571065</v>
      </c>
      <c r="L73" s="51">
        <v>1568.9384768529267</v>
      </c>
      <c r="M73" s="51">
        <v>1609.4754350145229</v>
      </c>
    </row>
    <row r="74" spans="1:13" x14ac:dyDescent="0.25">
      <c r="A74" s="1" t="s">
        <v>144</v>
      </c>
      <c r="B74" s="1" t="s">
        <v>143</v>
      </c>
      <c r="C74" s="50">
        <v>10.275631130901008</v>
      </c>
      <c r="D74" s="50">
        <v>9.9574290424038896</v>
      </c>
      <c r="E74" s="50">
        <v>9.6159527898405752</v>
      </c>
      <c r="F74" s="50">
        <v>9.181955776938441</v>
      </c>
      <c r="G74" s="50">
        <v>8.980499758719418</v>
      </c>
      <c r="H74" s="69">
        <v>49064</v>
      </c>
      <c r="I74" s="51">
        <v>209.43321235327343</v>
      </c>
      <c r="J74" s="51">
        <v>202.94776297089291</v>
      </c>
      <c r="K74" s="51">
        <v>195.98795022502395</v>
      </c>
      <c r="L74" s="51">
        <v>187.14242167247758</v>
      </c>
      <c r="M74" s="51">
        <v>183.03643728027512</v>
      </c>
    </row>
    <row r="75" spans="1:13" x14ac:dyDescent="0.25">
      <c r="A75" s="1" t="s">
        <v>146</v>
      </c>
      <c r="B75" s="1" t="s">
        <v>145</v>
      </c>
      <c r="C75" s="50">
        <v>13.490382274102721</v>
      </c>
      <c r="D75" s="50">
        <v>14.067206063330321</v>
      </c>
      <c r="E75" s="50">
        <v>13.879153516840496</v>
      </c>
      <c r="F75" s="50">
        <v>12.585112658279671</v>
      </c>
      <c r="G75" s="50">
        <v>12.439300267745086</v>
      </c>
      <c r="H75" s="69">
        <v>55855</v>
      </c>
      <c r="I75" s="51">
        <v>241.52506085583602</v>
      </c>
      <c r="J75" s="51">
        <v>251.85222564372609</v>
      </c>
      <c r="K75" s="51">
        <v>248.48542685239454</v>
      </c>
      <c r="L75" s="51">
        <v>225.31756616739182</v>
      </c>
      <c r="M75" s="51">
        <v>222.70701401387674</v>
      </c>
    </row>
    <row r="76" spans="1:13" x14ac:dyDescent="0.25">
      <c r="A76" s="1" t="s">
        <v>148</v>
      </c>
      <c r="B76" s="1" t="s">
        <v>147</v>
      </c>
      <c r="C76" s="50">
        <v>10.365748647255842</v>
      </c>
      <c r="D76" s="50">
        <v>10.190544470026161</v>
      </c>
      <c r="E76" s="50">
        <v>9.9283263886781743</v>
      </c>
      <c r="F76" s="50">
        <v>9.5330136787983975</v>
      </c>
      <c r="G76" s="50">
        <v>9.4882564973984298</v>
      </c>
      <c r="H76" s="69">
        <v>39024</v>
      </c>
      <c r="I76" s="51">
        <v>265.62496533558431</v>
      </c>
      <c r="J76" s="51">
        <v>261.13531339755434</v>
      </c>
      <c r="K76" s="51">
        <v>254.41590786895691</v>
      </c>
      <c r="L76" s="51">
        <v>244.28591837839272</v>
      </c>
      <c r="M76" s="51">
        <v>243.13900413587612</v>
      </c>
    </row>
    <row r="77" spans="1:13" x14ac:dyDescent="0.25">
      <c r="A77" s="1" t="s">
        <v>150</v>
      </c>
      <c r="B77" s="1" t="s">
        <v>149</v>
      </c>
      <c r="C77" s="50">
        <v>14.379708709131181</v>
      </c>
      <c r="D77" s="50">
        <v>14.888304441135956</v>
      </c>
      <c r="E77" s="50">
        <v>14.588302485230175</v>
      </c>
      <c r="F77" s="50">
        <v>12.89918788504284</v>
      </c>
      <c r="G77" s="50">
        <v>12.746155781165065</v>
      </c>
      <c r="H77" s="69">
        <v>49130</v>
      </c>
      <c r="I77" s="51">
        <v>292.68692670733117</v>
      </c>
      <c r="J77" s="51">
        <v>303.03896684583668</v>
      </c>
      <c r="K77" s="51">
        <v>296.93267830714791</v>
      </c>
      <c r="L77" s="51">
        <v>262.55216537844166</v>
      </c>
      <c r="M77" s="51">
        <v>259.43732507968787</v>
      </c>
    </row>
    <row r="78" spans="1:13" x14ac:dyDescent="0.25">
      <c r="A78" s="1" t="s">
        <v>152</v>
      </c>
      <c r="B78" s="1" t="s">
        <v>151</v>
      </c>
      <c r="C78" s="50">
        <v>5.8116908638104086</v>
      </c>
      <c r="D78" s="50">
        <v>5.7107740234176978</v>
      </c>
      <c r="E78" s="50">
        <v>5.5331220858169239</v>
      </c>
      <c r="F78" s="50">
        <v>5.1761843407778878</v>
      </c>
      <c r="G78" s="50">
        <v>5.1012779794765573</v>
      </c>
      <c r="H78" s="69">
        <v>23701</v>
      </c>
      <c r="I78" s="51">
        <v>245.20867743177118</v>
      </c>
      <c r="J78" s="51">
        <v>240.95076255928856</v>
      </c>
      <c r="K78" s="51">
        <v>233.45521648103136</v>
      </c>
      <c r="L78" s="51">
        <v>218.3951875776502</v>
      </c>
      <c r="M78" s="51">
        <v>215.23471496884341</v>
      </c>
    </row>
    <row r="79" spans="1:13" x14ac:dyDescent="0.25">
      <c r="A79" s="1" t="s">
        <v>154</v>
      </c>
      <c r="B79" s="1" t="s">
        <v>153</v>
      </c>
      <c r="C79" s="50">
        <v>34.298960220881952</v>
      </c>
      <c r="D79" s="50">
        <v>32.954241735991708</v>
      </c>
      <c r="E79" s="50">
        <v>31.781358796197818</v>
      </c>
      <c r="F79" s="50">
        <v>30.726609490788821</v>
      </c>
      <c r="G79" s="50">
        <v>30.30900637557199</v>
      </c>
      <c r="H79" s="69">
        <v>6837</v>
      </c>
      <c r="I79" s="51">
        <v>5016.6681616033284</v>
      </c>
      <c r="J79" s="51">
        <v>4819.9856276132377</v>
      </c>
      <c r="K79" s="51">
        <v>4648.4362726631298</v>
      </c>
      <c r="L79" s="51">
        <v>4494.165495215565</v>
      </c>
      <c r="M79" s="51">
        <v>4433.0856187760701</v>
      </c>
    </row>
    <row r="80" spans="1:13" x14ac:dyDescent="0.25">
      <c r="A80" s="1" t="s">
        <v>156</v>
      </c>
      <c r="B80" s="1" t="s">
        <v>155</v>
      </c>
      <c r="C80" s="50">
        <v>27.240566279549</v>
      </c>
      <c r="D80" s="50">
        <v>26.666670092628848</v>
      </c>
      <c r="E80" s="50">
        <v>25.960653307028434</v>
      </c>
      <c r="F80" s="50">
        <v>25.917763962416895</v>
      </c>
      <c r="G80" s="50">
        <v>26.181050279541534</v>
      </c>
      <c r="H80" s="69">
        <v>253001</v>
      </c>
      <c r="I80" s="51">
        <v>107.66979687649061</v>
      </c>
      <c r="J80" s="51">
        <v>105.4014414671438</v>
      </c>
      <c r="K80" s="51">
        <v>102.61087231682259</v>
      </c>
      <c r="L80" s="51">
        <v>102.44134988564035</v>
      </c>
      <c r="M80" s="51">
        <v>103.48200315232562</v>
      </c>
    </row>
    <row r="81" spans="1:13" x14ac:dyDescent="0.25">
      <c r="A81" s="1" t="s">
        <v>158</v>
      </c>
      <c r="B81" s="1" t="s">
        <v>157</v>
      </c>
      <c r="C81" s="50">
        <v>22.297144801998058</v>
      </c>
      <c r="D81" s="50">
        <v>22.633469978121106</v>
      </c>
      <c r="E81" s="50">
        <v>22.305939514568951</v>
      </c>
      <c r="F81" s="50">
        <v>20.310568632461219</v>
      </c>
      <c r="G81" s="50">
        <v>20.297324689103394</v>
      </c>
      <c r="H81" s="69">
        <v>78847</v>
      </c>
      <c r="I81" s="51">
        <v>282.79002120560148</v>
      </c>
      <c r="J81" s="51">
        <v>287.05556302866449</v>
      </c>
      <c r="K81" s="51">
        <v>282.90156270459181</v>
      </c>
      <c r="L81" s="51">
        <v>257.59469139550288</v>
      </c>
      <c r="M81" s="51">
        <v>257.4267212335713</v>
      </c>
    </row>
    <row r="82" spans="1:13" x14ac:dyDescent="0.25">
      <c r="A82" s="1" t="s">
        <v>160</v>
      </c>
      <c r="B82" s="1" t="s">
        <v>159</v>
      </c>
      <c r="C82" s="50">
        <v>8.4580193625500399</v>
      </c>
      <c r="D82" s="50">
        <v>8.0466591348569807</v>
      </c>
      <c r="E82" s="50">
        <v>7.7251989405302917</v>
      </c>
      <c r="F82" s="50">
        <v>7.3468064145836172</v>
      </c>
      <c r="G82" s="50">
        <v>7.1914093311187735</v>
      </c>
      <c r="H82" s="69">
        <v>33304</v>
      </c>
      <c r="I82" s="51">
        <v>253.96406925744773</v>
      </c>
      <c r="J82" s="51">
        <v>241.61239295150673</v>
      </c>
      <c r="K82" s="51">
        <v>231.96009309783486</v>
      </c>
      <c r="L82" s="51">
        <v>220.59831895819173</v>
      </c>
      <c r="M82" s="51">
        <v>215.93230035787815</v>
      </c>
    </row>
    <row r="83" spans="1:13" x14ac:dyDescent="0.25">
      <c r="A83" s="1" t="s">
        <v>162</v>
      </c>
      <c r="B83" s="1" t="s">
        <v>161</v>
      </c>
      <c r="C83" s="50">
        <v>9.1815267255913913</v>
      </c>
      <c r="D83" s="50">
        <v>9.3439706694394147</v>
      </c>
      <c r="E83" s="50">
        <v>9.1795509808441516</v>
      </c>
      <c r="F83" s="50">
        <v>8.0060186062302279</v>
      </c>
      <c r="G83" s="50">
        <v>7.9179221490492218</v>
      </c>
      <c r="H83" s="69">
        <v>28132</v>
      </c>
      <c r="I83" s="51">
        <v>326.37305295007081</v>
      </c>
      <c r="J83" s="51">
        <v>332.14740044928959</v>
      </c>
      <c r="K83" s="51">
        <v>326.30282172771763</v>
      </c>
      <c r="L83" s="51">
        <v>284.58760863892462</v>
      </c>
      <c r="M83" s="51">
        <v>281.45606956665796</v>
      </c>
    </row>
    <row r="84" spans="1:13" x14ac:dyDescent="0.25">
      <c r="A84" s="1" t="s">
        <v>164</v>
      </c>
      <c r="B84" s="1" t="s">
        <v>163</v>
      </c>
      <c r="C84" s="50">
        <v>444.71344475310292</v>
      </c>
      <c r="D84" s="50">
        <v>432.92190183234067</v>
      </c>
      <c r="E84" s="50">
        <v>427.37787719909414</v>
      </c>
      <c r="F84" s="50">
        <v>432.21029234484371</v>
      </c>
      <c r="G84" s="50">
        <v>444.96923490093735</v>
      </c>
      <c r="H84" s="69">
        <v>263537</v>
      </c>
      <c r="I84" s="51">
        <v>1687.4801062207696</v>
      </c>
      <c r="J84" s="51">
        <v>1642.7367004721943</v>
      </c>
      <c r="K84" s="51">
        <v>1621.6997127503694</v>
      </c>
      <c r="L84" s="51">
        <v>1640.0364743654352</v>
      </c>
      <c r="M84" s="51">
        <v>1688.4507105299724</v>
      </c>
    </row>
    <row r="85" spans="1:13" x14ac:dyDescent="0.25">
      <c r="A85" s="1" t="s">
        <v>166</v>
      </c>
      <c r="B85" s="1" t="s">
        <v>165</v>
      </c>
      <c r="C85" s="50">
        <v>10.547987933524404</v>
      </c>
      <c r="D85" s="50">
        <v>10.944143023469579</v>
      </c>
      <c r="E85" s="50">
        <v>10.900220904615127</v>
      </c>
      <c r="F85" s="50">
        <v>9.8311164995523903</v>
      </c>
      <c r="G85" s="50">
        <v>9.8743856047539289</v>
      </c>
      <c r="H85" s="69">
        <v>41340</v>
      </c>
      <c r="I85" s="51">
        <v>255.15210289125309</v>
      </c>
      <c r="J85" s="51">
        <v>264.73495460739184</v>
      </c>
      <c r="K85" s="51">
        <v>263.67249406422661</v>
      </c>
      <c r="L85" s="51">
        <v>237.81123608012555</v>
      </c>
      <c r="M85" s="51">
        <v>238.8579004536509</v>
      </c>
    </row>
    <row r="86" spans="1:13" x14ac:dyDescent="0.25">
      <c r="A86" s="1" t="s">
        <v>168</v>
      </c>
      <c r="B86" s="1" t="s">
        <v>167</v>
      </c>
      <c r="C86" s="50">
        <v>246.74519723749069</v>
      </c>
      <c r="D86" s="50">
        <v>239.28426745051709</v>
      </c>
      <c r="E86" s="50">
        <v>235.64732893935783</v>
      </c>
      <c r="F86" s="50">
        <v>238.51655129975708</v>
      </c>
      <c r="G86" s="50">
        <v>244.79073475570857</v>
      </c>
      <c r="H86" s="69">
        <v>138586</v>
      </c>
      <c r="I86" s="51">
        <v>1780.44822159158</v>
      </c>
      <c r="J86" s="51">
        <v>1726.6121213579804</v>
      </c>
      <c r="K86" s="51">
        <v>1700.3689329323151</v>
      </c>
      <c r="L86" s="51">
        <v>1721.0724842318639</v>
      </c>
      <c r="M86" s="51">
        <v>1766.3453361501781</v>
      </c>
    </row>
    <row r="87" spans="1:13" x14ac:dyDescent="0.25">
      <c r="A87" s="1" t="s">
        <v>170</v>
      </c>
      <c r="B87" s="1" t="s">
        <v>169</v>
      </c>
      <c r="C87" s="50">
        <v>6.5827647517471597</v>
      </c>
      <c r="D87" s="50">
        <v>6.5574914569732528</v>
      </c>
      <c r="E87" s="50">
        <v>6.4061261956805406</v>
      </c>
      <c r="F87" s="50">
        <v>5.9960603560306183</v>
      </c>
      <c r="G87" s="50">
        <v>5.95289141582413</v>
      </c>
      <c r="H87" s="69">
        <v>26989</v>
      </c>
      <c r="I87" s="51">
        <v>243.90547081207748</v>
      </c>
      <c r="J87" s="51">
        <v>242.96904134918867</v>
      </c>
      <c r="K87" s="51">
        <v>237.36063565454594</v>
      </c>
      <c r="L87" s="51">
        <v>222.16682189153425</v>
      </c>
      <c r="M87" s="51">
        <v>220.56732060558488</v>
      </c>
    </row>
    <row r="88" spans="1:13" x14ac:dyDescent="0.25">
      <c r="A88" s="1" t="s">
        <v>172</v>
      </c>
      <c r="B88" s="1" t="s">
        <v>171</v>
      </c>
      <c r="C88" s="50">
        <v>13.723802814009089</v>
      </c>
      <c r="D88" s="50">
        <v>13.295978597211526</v>
      </c>
      <c r="E88" s="50">
        <v>12.836926991659142</v>
      </c>
      <c r="F88" s="50">
        <v>11.992029926458176</v>
      </c>
      <c r="G88" s="50">
        <v>11.772181051460903</v>
      </c>
      <c r="H88" s="69">
        <v>43505</v>
      </c>
      <c r="I88" s="51">
        <v>315.45346084379008</v>
      </c>
      <c r="J88" s="51">
        <v>305.61955171156245</v>
      </c>
      <c r="K88" s="51">
        <v>295.06785407790238</v>
      </c>
      <c r="L88" s="51">
        <v>275.64716530187741</v>
      </c>
      <c r="M88" s="51">
        <v>270.59374902794855</v>
      </c>
    </row>
    <row r="89" spans="1:13" x14ac:dyDescent="0.25">
      <c r="A89" s="1" t="s">
        <v>174</v>
      </c>
      <c r="B89" s="1" t="s">
        <v>173</v>
      </c>
      <c r="C89" s="50">
        <v>275.29686833721769</v>
      </c>
      <c r="D89" s="50">
        <v>268.25396021703227</v>
      </c>
      <c r="E89" s="50">
        <v>265.04514102748715</v>
      </c>
      <c r="F89" s="50">
        <v>266.90732860220123</v>
      </c>
      <c r="G89" s="50">
        <v>273.96755545365056</v>
      </c>
      <c r="H89" s="69">
        <v>151683</v>
      </c>
      <c r="I89" s="51">
        <v>1814.9487308216326</v>
      </c>
      <c r="J89" s="51">
        <v>1768.5169743282522</v>
      </c>
      <c r="K89" s="51">
        <v>1747.3622029330061</v>
      </c>
      <c r="L89" s="51">
        <v>1759.6390406453013</v>
      </c>
      <c r="M89" s="51">
        <v>1806.1849742795869</v>
      </c>
    </row>
    <row r="90" spans="1:13" x14ac:dyDescent="0.25">
      <c r="A90" s="1" t="s">
        <v>176</v>
      </c>
      <c r="B90" s="1" t="s">
        <v>175</v>
      </c>
      <c r="C90" s="50">
        <v>356.43443312933698</v>
      </c>
      <c r="D90" s="50">
        <v>343.48694876189694</v>
      </c>
      <c r="E90" s="50">
        <v>338.83952758224905</v>
      </c>
      <c r="F90" s="50">
        <v>348.67540125408385</v>
      </c>
      <c r="G90" s="50">
        <v>359.88731275001692</v>
      </c>
      <c r="H90" s="69">
        <v>242601</v>
      </c>
      <c r="I90" s="51">
        <v>1469.2207910492414</v>
      </c>
      <c r="J90" s="51">
        <v>1415.8513310410797</v>
      </c>
      <c r="K90" s="51">
        <v>1396.6946862636553</v>
      </c>
      <c r="L90" s="51">
        <v>1437.2381039405602</v>
      </c>
      <c r="M90" s="51">
        <v>1483.4535420299871</v>
      </c>
    </row>
    <row r="91" spans="1:13" x14ac:dyDescent="0.25">
      <c r="A91" s="1" t="s">
        <v>178</v>
      </c>
      <c r="B91" s="1" t="s">
        <v>177</v>
      </c>
      <c r="C91" s="50">
        <v>17.253812231044009</v>
      </c>
      <c r="D91" s="50">
        <v>17.311880243066511</v>
      </c>
      <c r="E91" s="50">
        <v>16.832981367176831</v>
      </c>
      <c r="F91" s="50">
        <v>15.424666883224326</v>
      </c>
      <c r="G91" s="50">
        <v>15.204679510967548</v>
      </c>
      <c r="H91" s="69">
        <v>62507</v>
      </c>
      <c r="I91" s="51">
        <v>276.03008032770748</v>
      </c>
      <c r="J91" s="51">
        <v>276.95906447384311</v>
      </c>
      <c r="K91" s="51">
        <v>269.29754055028769</v>
      </c>
      <c r="L91" s="51">
        <v>246.7670322239801</v>
      </c>
      <c r="M91" s="51">
        <v>243.24762844109537</v>
      </c>
    </row>
    <row r="92" spans="1:13" x14ac:dyDescent="0.25">
      <c r="A92" s="1" t="s">
        <v>180</v>
      </c>
      <c r="B92" s="1" t="s">
        <v>179</v>
      </c>
      <c r="C92" s="50">
        <v>80.546040672975536</v>
      </c>
      <c r="D92" s="50">
        <v>78.499100143842554</v>
      </c>
      <c r="E92" s="50">
        <v>77.495737794679783</v>
      </c>
      <c r="F92" s="50">
        <v>78.734600171219142</v>
      </c>
      <c r="G92" s="50">
        <v>81.043190995941472</v>
      </c>
      <c r="H92" s="69">
        <v>49558</v>
      </c>
      <c r="I92" s="51">
        <v>1625.2883625847601</v>
      </c>
      <c r="J92" s="51">
        <v>1583.9844251955801</v>
      </c>
      <c r="K92" s="51">
        <v>1563.7382015957016</v>
      </c>
      <c r="L92" s="51">
        <v>1588.7364334964918</v>
      </c>
      <c r="M92" s="51">
        <v>1635.3200491533451</v>
      </c>
    </row>
    <row r="93" spans="1:13" x14ac:dyDescent="0.25">
      <c r="A93" s="1" t="s">
        <v>182</v>
      </c>
      <c r="B93" s="1" t="s">
        <v>181</v>
      </c>
      <c r="C93" s="50">
        <v>12.575345835527866</v>
      </c>
      <c r="D93" s="50">
        <v>12.966982904186956</v>
      </c>
      <c r="E93" s="50">
        <v>12.693394344564062</v>
      </c>
      <c r="F93" s="50">
        <v>11.340590389153364</v>
      </c>
      <c r="G93" s="50">
        <v>11.213799486922598</v>
      </c>
      <c r="H93" s="69">
        <v>42685</v>
      </c>
      <c r="I93" s="51">
        <v>294.60807861140603</v>
      </c>
      <c r="J93" s="51">
        <v>303.7831300032085</v>
      </c>
      <c r="K93" s="51">
        <v>297.37365220953643</v>
      </c>
      <c r="L93" s="51">
        <v>265.68092747225876</v>
      </c>
      <c r="M93" s="51">
        <v>262.71054203871614</v>
      </c>
    </row>
    <row r="94" spans="1:13" x14ac:dyDescent="0.25">
      <c r="A94" s="1" t="s">
        <v>184</v>
      </c>
      <c r="B94" s="1" t="s">
        <v>183</v>
      </c>
      <c r="C94" s="50">
        <v>8.622801080168637</v>
      </c>
      <c r="D94" s="50">
        <v>8.8249635334422347</v>
      </c>
      <c r="E94" s="50">
        <v>8.6989866262940616</v>
      </c>
      <c r="F94" s="50">
        <v>8.1131077105277054</v>
      </c>
      <c r="G94" s="50">
        <v>8.0558965679761041</v>
      </c>
      <c r="H94" s="69">
        <v>33817</v>
      </c>
      <c r="I94" s="51">
        <v>254.98421149624855</v>
      </c>
      <c r="J94" s="51">
        <v>260.9623424148279</v>
      </c>
      <c r="K94" s="51">
        <v>257.2370886327605</v>
      </c>
      <c r="L94" s="51">
        <v>239.91210664836339</v>
      </c>
      <c r="M94" s="51">
        <v>238.22032019327867</v>
      </c>
    </row>
    <row r="95" spans="1:13" x14ac:dyDescent="0.25">
      <c r="A95" s="1" t="s">
        <v>186</v>
      </c>
      <c r="B95" s="1" t="s">
        <v>185</v>
      </c>
      <c r="C95" s="50">
        <v>177.93122490071576</v>
      </c>
      <c r="D95" s="50">
        <v>170.9096055578247</v>
      </c>
      <c r="E95" s="50">
        <v>167.44896018169027</v>
      </c>
      <c r="F95" s="50">
        <v>169.58005960380967</v>
      </c>
      <c r="G95" s="50">
        <v>173.32096894844966</v>
      </c>
      <c r="H95" s="69">
        <v>108328</v>
      </c>
      <c r="I95" s="51">
        <v>1642.5229386743572</v>
      </c>
      <c r="J95" s="51">
        <v>1577.7047998469898</v>
      </c>
      <c r="K95" s="51">
        <v>1545.7588082646246</v>
      </c>
      <c r="L95" s="51">
        <v>1565.4314637379962</v>
      </c>
      <c r="M95" s="51">
        <v>1599.9646347061671</v>
      </c>
    </row>
    <row r="96" spans="1:13" x14ac:dyDescent="0.25">
      <c r="A96" s="1" t="s">
        <v>188</v>
      </c>
      <c r="B96" s="1" t="s">
        <v>187</v>
      </c>
      <c r="C96" s="50">
        <v>465.28302076004223</v>
      </c>
      <c r="D96" s="50">
        <v>448.48424149889746</v>
      </c>
      <c r="E96" s="50">
        <v>442.8858621619467</v>
      </c>
      <c r="F96" s="50">
        <v>457.11497391566871</v>
      </c>
      <c r="G96" s="50">
        <v>472.93197003825554</v>
      </c>
      <c r="H96" s="69">
        <v>352167</v>
      </c>
      <c r="I96" s="51">
        <v>1321.1999442311239</v>
      </c>
      <c r="J96" s="51">
        <v>1273.4987704665614</v>
      </c>
      <c r="K96" s="51">
        <v>1257.6018257302549</v>
      </c>
      <c r="L96" s="51">
        <v>1298.0062695132385</v>
      </c>
      <c r="M96" s="51">
        <v>1342.9196092713273</v>
      </c>
    </row>
    <row r="97" spans="1:13" x14ac:dyDescent="0.25">
      <c r="A97" s="1" t="s">
        <v>190</v>
      </c>
      <c r="B97" s="1" t="s">
        <v>189</v>
      </c>
      <c r="C97" s="50">
        <v>9.1430915156510117</v>
      </c>
      <c r="D97" s="50">
        <v>8.8044413673900035</v>
      </c>
      <c r="E97" s="50">
        <v>8.5659793416190091</v>
      </c>
      <c r="F97" s="50">
        <v>8.1658910665023985</v>
      </c>
      <c r="G97" s="50">
        <v>8.097031726382065</v>
      </c>
      <c r="H97" s="69">
        <v>33467</v>
      </c>
      <c r="I97" s="51">
        <v>273.19722459888879</v>
      </c>
      <c r="J97" s="51">
        <v>263.07829705052751</v>
      </c>
      <c r="K97" s="51">
        <v>255.95300868374844</v>
      </c>
      <c r="L97" s="51">
        <v>243.99829881681652</v>
      </c>
      <c r="M97" s="51">
        <v>241.94076930654271</v>
      </c>
    </row>
    <row r="98" spans="1:13" x14ac:dyDescent="0.25">
      <c r="A98" s="1" t="s">
        <v>192</v>
      </c>
      <c r="B98" s="1" t="s">
        <v>191</v>
      </c>
      <c r="C98" s="50">
        <v>37.514829868542002</v>
      </c>
      <c r="D98" s="50">
        <v>36.803493229479471</v>
      </c>
      <c r="E98" s="50">
        <v>35.942332110777706</v>
      </c>
      <c r="F98" s="50">
        <v>36.000852242425701</v>
      </c>
      <c r="G98" s="50">
        <v>36.487629752034259</v>
      </c>
      <c r="H98" s="69">
        <v>460495</v>
      </c>
      <c r="I98" s="51">
        <v>81.466313138127461</v>
      </c>
      <c r="J98" s="51">
        <v>79.921591395084576</v>
      </c>
      <c r="K98" s="51">
        <v>78.051514372094601</v>
      </c>
      <c r="L98" s="51">
        <v>78.17859529946189</v>
      </c>
      <c r="M98" s="51">
        <v>79.235669772818952</v>
      </c>
    </row>
    <row r="99" spans="1:13" x14ac:dyDescent="0.25">
      <c r="A99" s="1" t="s">
        <v>194</v>
      </c>
      <c r="B99" s="1" t="s">
        <v>193</v>
      </c>
      <c r="C99" s="50">
        <v>506.6430614157951</v>
      </c>
      <c r="D99" s="50">
        <v>492.46860805028723</v>
      </c>
      <c r="E99" s="50">
        <v>489.48885311794231</v>
      </c>
      <c r="F99" s="50">
        <v>505.71446504995635</v>
      </c>
      <c r="G99" s="50">
        <v>525.5157866946829</v>
      </c>
      <c r="H99" s="69">
        <v>361321</v>
      </c>
      <c r="I99" s="51">
        <v>1402.1965549076724</v>
      </c>
      <c r="J99" s="51">
        <v>1362.9670239213531</v>
      </c>
      <c r="K99" s="51">
        <v>1354.7201881926107</v>
      </c>
      <c r="L99" s="51">
        <v>1399.6265510445182</v>
      </c>
      <c r="M99" s="51">
        <v>1454.4291272709943</v>
      </c>
    </row>
    <row r="100" spans="1:13" x14ac:dyDescent="0.25">
      <c r="A100" s="1" t="s">
        <v>196</v>
      </c>
      <c r="B100" s="1" t="s">
        <v>195</v>
      </c>
      <c r="C100" s="50">
        <v>73.985183204923089</v>
      </c>
      <c r="D100" s="50">
        <v>72.866555526861262</v>
      </c>
      <c r="E100" s="50">
        <v>71.543040673253103</v>
      </c>
      <c r="F100" s="50">
        <v>72.05090733344133</v>
      </c>
      <c r="G100" s="50">
        <v>73.423700128642096</v>
      </c>
      <c r="H100" s="69">
        <v>794022</v>
      </c>
      <c r="I100" s="51">
        <v>93.177749741094189</v>
      </c>
      <c r="J100" s="51">
        <v>91.768937796259124</v>
      </c>
      <c r="K100" s="51">
        <v>90.102088699372445</v>
      </c>
      <c r="L100" s="51">
        <v>90.741701531495764</v>
      </c>
      <c r="M100" s="51">
        <v>92.470611807534411</v>
      </c>
    </row>
    <row r="101" spans="1:13" x14ac:dyDescent="0.25">
      <c r="A101" s="1" t="s">
        <v>198</v>
      </c>
      <c r="B101" s="1" t="s">
        <v>197</v>
      </c>
      <c r="C101" s="50">
        <v>222.55010956470804</v>
      </c>
      <c r="D101" s="50">
        <v>215.66153670505091</v>
      </c>
      <c r="E101" s="50">
        <v>213.23121246533034</v>
      </c>
      <c r="F101" s="50">
        <v>218.48821545161977</v>
      </c>
      <c r="G101" s="50">
        <v>225.5447319026398</v>
      </c>
      <c r="H101" s="69">
        <v>133768</v>
      </c>
      <c r="I101" s="51">
        <v>1663.7021527174513</v>
      </c>
      <c r="J101" s="51">
        <v>1612.2057345931084</v>
      </c>
      <c r="K101" s="51">
        <v>1594.0375311384662</v>
      </c>
      <c r="L101" s="51">
        <v>1633.3369374709928</v>
      </c>
      <c r="M101" s="51">
        <v>1686.0888396525311</v>
      </c>
    </row>
    <row r="102" spans="1:13" x14ac:dyDescent="0.25">
      <c r="A102" s="1" t="s">
        <v>200</v>
      </c>
      <c r="B102" s="1" t="s">
        <v>199</v>
      </c>
      <c r="C102" s="50">
        <v>271.26047482185942</v>
      </c>
      <c r="D102" s="50">
        <v>262.74434839539316</v>
      </c>
      <c r="E102" s="50">
        <v>260.03500997578323</v>
      </c>
      <c r="F102" s="50">
        <v>266.90453877640891</v>
      </c>
      <c r="G102" s="50">
        <v>276.05479329251455</v>
      </c>
      <c r="H102" s="69">
        <v>198288</v>
      </c>
      <c r="I102" s="51">
        <v>1368.0125616369091</v>
      </c>
      <c r="J102" s="51">
        <v>1325.0642923192183</v>
      </c>
      <c r="K102" s="51">
        <v>1311.4006393517673</v>
      </c>
      <c r="L102" s="51">
        <v>1346.044837692694</v>
      </c>
      <c r="M102" s="51">
        <v>1392.1911224709238</v>
      </c>
    </row>
    <row r="103" spans="1:13" x14ac:dyDescent="0.25">
      <c r="A103" s="54" t="s">
        <v>202</v>
      </c>
      <c r="B103" s="1" t="s">
        <v>201</v>
      </c>
      <c r="C103" s="50">
        <v>53.611868816574912</v>
      </c>
      <c r="D103" s="50">
        <v>52.801605980436463</v>
      </c>
      <c r="E103" s="50">
        <v>51.818192946701899</v>
      </c>
      <c r="F103" s="50">
        <v>52.164693971309312</v>
      </c>
      <c r="G103" s="50">
        <v>53.140176764585576</v>
      </c>
      <c r="H103" s="69">
        <v>659608</v>
      </c>
      <c r="I103" s="51">
        <v>81.278378698522317</v>
      </c>
      <c r="J103" s="51">
        <v>80.049978139192461</v>
      </c>
      <c r="K103" s="51">
        <v>78.559072883745941</v>
      </c>
      <c r="L103" s="51">
        <v>79.084386440597015</v>
      </c>
      <c r="M103" s="51">
        <v>80.563269039468253</v>
      </c>
    </row>
    <row r="104" spans="1:13" x14ac:dyDescent="0.25">
      <c r="A104" s="1" t="s">
        <v>204</v>
      </c>
      <c r="B104" s="1" t="s">
        <v>203</v>
      </c>
      <c r="C104" s="50">
        <v>13.557863067782449</v>
      </c>
      <c r="D104" s="50">
        <v>13.143811579737907</v>
      </c>
      <c r="E104" s="50">
        <v>12.665392479832365</v>
      </c>
      <c r="F104" s="50">
        <v>11.783480106427188</v>
      </c>
      <c r="G104" s="50">
        <v>11.535741914028298</v>
      </c>
      <c r="H104" s="69">
        <v>51111</v>
      </c>
      <c r="I104" s="51">
        <v>265.2631149416456</v>
      </c>
      <c r="J104" s="51">
        <v>257.16208995593718</v>
      </c>
      <c r="K104" s="51">
        <v>247.80169591345043</v>
      </c>
      <c r="L104" s="51">
        <v>230.54685109716476</v>
      </c>
      <c r="M104" s="51">
        <v>225.69978896966012</v>
      </c>
    </row>
    <row r="105" spans="1:13" x14ac:dyDescent="0.25">
      <c r="A105" s="1" t="s">
        <v>206</v>
      </c>
      <c r="B105" s="1" t="s">
        <v>205</v>
      </c>
      <c r="C105" s="50">
        <v>223.14692568597181</v>
      </c>
      <c r="D105" s="50">
        <v>215.42941263907622</v>
      </c>
      <c r="E105" s="50">
        <v>212.26864318130364</v>
      </c>
      <c r="F105" s="50">
        <v>216.72304881348703</v>
      </c>
      <c r="G105" s="50">
        <v>223.05300451308102</v>
      </c>
      <c r="H105" s="69">
        <v>136467</v>
      </c>
      <c r="I105" s="51">
        <v>1635.1713284967927</v>
      </c>
      <c r="J105" s="51">
        <v>1578.6190994092069</v>
      </c>
      <c r="K105" s="51">
        <v>1555.4576797416491</v>
      </c>
      <c r="L105" s="51">
        <v>1588.0985792425058</v>
      </c>
      <c r="M105" s="51">
        <v>1634.4830949099855</v>
      </c>
    </row>
    <row r="106" spans="1:13" x14ac:dyDescent="0.25">
      <c r="A106" s="1" t="s">
        <v>208</v>
      </c>
      <c r="B106" s="1" t="s">
        <v>207</v>
      </c>
      <c r="C106" s="50">
        <v>402.05884050007262</v>
      </c>
      <c r="D106" s="50">
        <v>385.58626046557794</v>
      </c>
      <c r="E106" s="50">
        <v>377.7381280103466</v>
      </c>
      <c r="F106" s="50">
        <v>383.38804929994609</v>
      </c>
      <c r="G106" s="50">
        <v>392.33578771301001</v>
      </c>
      <c r="H106" s="69">
        <v>239807</v>
      </c>
      <c r="I106" s="51">
        <v>1676.5934292996976</v>
      </c>
      <c r="J106" s="51">
        <v>1607.902440152197</v>
      </c>
      <c r="K106" s="51">
        <v>1575.1755703976389</v>
      </c>
      <c r="L106" s="51">
        <v>1598.7358555002402</v>
      </c>
      <c r="M106" s="51">
        <v>1636.0481041546327</v>
      </c>
    </row>
    <row r="107" spans="1:13" x14ac:dyDescent="0.25">
      <c r="A107" s="1" t="s">
        <v>210</v>
      </c>
      <c r="B107" s="1" t="s">
        <v>209</v>
      </c>
      <c r="C107" s="50">
        <v>28.466182623175001</v>
      </c>
      <c r="D107" s="50">
        <v>27.892538526257322</v>
      </c>
      <c r="E107" s="50">
        <v>27.201882237098484</v>
      </c>
      <c r="F107" s="50">
        <v>27.206702874995102</v>
      </c>
      <c r="G107" s="50">
        <v>27.533917599482209</v>
      </c>
      <c r="H107" s="69">
        <v>289365</v>
      </c>
      <c r="I107" s="51">
        <v>98.374657001278663</v>
      </c>
      <c r="J107" s="51">
        <v>96.392233083673986</v>
      </c>
      <c r="K107" s="51">
        <v>94.005433404518456</v>
      </c>
      <c r="L107" s="51">
        <v>94.022092772087518</v>
      </c>
      <c r="M107" s="51">
        <v>95.152895476240076</v>
      </c>
    </row>
    <row r="108" spans="1:13" x14ac:dyDescent="0.25">
      <c r="A108" s="1" t="s">
        <v>212</v>
      </c>
      <c r="B108" s="1" t="s">
        <v>211</v>
      </c>
      <c r="C108" s="50">
        <v>255.05504819687411</v>
      </c>
      <c r="D108" s="50">
        <v>246.14483538957472</v>
      </c>
      <c r="E108" s="50">
        <v>242.1420522462719</v>
      </c>
      <c r="F108" s="50">
        <v>244.24061068728068</v>
      </c>
      <c r="G108" s="50">
        <v>250.07562308407546</v>
      </c>
      <c r="H108" s="69">
        <v>132685</v>
      </c>
      <c r="I108" s="51">
        <v>1922.2598499971671</v>
      </c>
      <c r="J108" s="51">
        <v>1855.1067218568394</v>
      </c>
      <c r="K108" s="51">
        <v>1824.9391585052713</v>
      </c>
      <c r="L108" s="51">
        <v>1840.7552525702279</v>
      </c>
      <c r="M108" s="51">
        <v>1884.7316809290837</v>
      </c>
    </row>
    <row r="109" spans="1:13" x14ac:dyDescent="0.25">
      <c r="A109" s="1" t="s">
        <v>214</v>
      </c>
      <c r="B109" s="1" t="s">
        <v>213</v>
      </c>
      <c r="C109" s="50">
        <v>9.8014335401242807</v>
      </c>
      <c r="D109" s="50">
        <v>9.6740559501991701</v>
      </c>
      <c r="E109" s="50">
        <v>9.4586847090373034</v>
      </c>
      <c r="F109" s="50">
        <v>8.623260522682946</v>
      </c>
      <c r="G109" s="50">
        <v>8.5296283126923438</v>
      </c>
      <c r="H109" s="69">
        <v>36783</v>
      </c>
      <c r="I109" s="51">
        <v>266.46639861143137</v>
      </c>
      <c r="J109" s="51">
        <v>263.00345132803665</v>
      </c>
      <c r="K109" s="51">
        <v>257.14826710810166</v>
      </c>
      <c r="L109" s="51">
        <v>234.43603084802615</v>
      </c>
      <c r="M109" s="51">
        <v>231.89050139173921</v>
      </c>
    </row>
    <row r="110" spans="1:13" x14ac:dyDescent="0.25">
      <c r="A110" s="1" t="s">
        <v>216</v>
      </c>
      <c r="B110" s="1" t="s">
        <v>215</v>
      </c>
      <c r="C110" s="50">
        <v>14.26742659662648</v>
      </c>
      <c r="D110" s="50">
        <v>15.242639222688513</v>
      </c>
      <c r="E110" s="50">
        <v>15.130809243832417</v>
      </c>
      <c r="F110" s="50">
        <v>13.662009025216925</v>
      </c>
      <c r="G110" s="50">
        <v>13.695794296369268</v>
      </c>
      <c r="H110" s="69">
        <v>66729</v>
      </c>
      <c r="I110" s="51">
        <v>213.81148521072518</v>
      </c>
      <c r="J110" s="51">
        <v>228.4260100209581</v>
      </c>
      <c r="K110" s="51">
        <v>226.75012728847153</v>
      </c>
      <c r="L110" s="51">
        <v>204.73870468936931</v>
      </c>
      <c r="M110" s="51">
        <v>205.24501036085161</v>
      </c>
    </row>
    <row r="111" spans="1:13" x14ac:dyDescent="0.25">
      <c r="A111" s="1" t="s">
        <v>218</v>
      </c>
      <c r="B111" s="1" t="s">
        <v>217</v>
      </c>
      <c r="C111" s="50">
        <v>10.416759693655781</v>
      </c>
      <c r="D111" s="50">
        <v>10.218758202332957</v>
      </c>
      <c r="E111" s="50">
        <v>9.8934595260983489</v>
      </c>
      <c r="F111" s="50">
        <v>9.3894551994535487</v>
      </c>
      <c r="G111" s="50">
        <v>9.2690269256489746</v>
      </c>
      <c r="H111" s="69">
        <v>39609</v>
      </c>
      <c r="I111" s="51">
        <v>262.98971682334269</v>
      </c>
      <c r="J111" s="51">
        <v>257.9908152776631</v>
      </c>
      <c r="K111" s="51">
        <v>249.77806877473171</v>
      </c>
      <c r="L111" s="51">
        <v>237.05357871831021</v>
      </c>
      <c r="M111" s="51">
        <v>234.01315169908293</v>
      </c>
    </row>
    <row r="112" spans="1:13" x14ac:dyDescent="0.25">
      <c r="A112" s="1" t="s">
        <v>220</v>
      </c>
      <c r="B112" s="1" t="s">
        <v>219</v>
      </c>
      <c r="C112" s="50">
        <v>12.33281675063067</v>
      </c>
      <c r="D112" s="50">
        <v>12.652398350464349</v>
      </c>
      <c r="E112" s="50">
        <v>12.479591171084039</v>
      </c>
      <c r="F112" s="50">
        <v>11.296642231730891</v>
      </c>
      <c r="G112" s="50">
        <v>11.253331391674276</v>
      </c>
      <c r="H112" s="69">
        <v>50893</v>
      </c>
      <c r="I112" s="51">
        <v>242.32835066965339</v>
      </c>
      <c r="J112" s="51">
        <v>248.60783114503661</v>
      </c>
      <c r="K112" s="51">
        <v>245.21233118668655</v>
      </c>
      <c r="L112" s="51">
        <v>221.96848744878255</v>
      </c>
      <c r="M112" s="51">
        <v>221.11746982245646</v>
      </c>
    </row>
    <row r="113" spans="1:13" x14ac:dyDescent="0.25">
      <c r="A113" s="1" t="s">
        <v>222</v>
      </c>
      <c r="B113" s="1" t="s">
        <v>221</v>
      </c>
      <c r="C113" s="50">
        <v>16.220249028189397</v>
      </c>
      <c r="D113" s="50">
        <v>16.265391089547947</v>
      </c>
      <c r="E113" s="50">
        <v>15.813761952915092</v>
      </c>
      <c r="F113" s="50">
        <v>14.357223810768147</v>
      </c>
      <c r="G113" s="50">
        <v>14.128753129511283</v>
      </c>
      <c r="H113" s="69">
        <v>60394</v>
      </c>
      <c r="I113" s="51">
        <v>268.57384886229426</v>
      </c>
      <c r="J113" s="51">
        <v>269.3213082350556</v>
      </c>
      <c r="K113" s="51">
        <v>261.84326179612367</v>
      </c>
      <c r="L113" s="51">
        <v>237.72599613816186</v>
      </c>
      <c r="M113" s="51">
        <v>233.94299317003814</v>
      </c>
    </row>
    <row r="114" spans="1:13" x14ac:dyDescent="0.25">
      <c r="A114" s="1" t="s">
        <v>224</v>
      </c>
      <c r="B114" s="54" t="s">
        <v>223</v>
      </c>
      <c r="C114" s="50">
        <v>17.024156246776773</v>
      </c>
      <c r="D114" s="50">
        <v>16.702610279607441</v>
      </c>
      <c r="E114" s="50">
        <v>16.263265934623206</v>
      </c>
      <c r="F114" s="50">
        <v>15.2726072646905</v>
      </c>
      <c r="G114" s="50">
        <v>15.095449419083064</v>
      </c>
      <c r="H114" s="69">
        <v>67457</v>
      </c>
      <c r="I114" s="51">
        <v>252.37049152462711</v>
      </c>
      <c r="J114" s="51">
        <v>247.60381101453433</v>
      </c>
      <c r="K114" s="51">
        <v>241.09085691067207</v>
      </c>
      <c r="L114" s="51">
        <v>226.40507678507049</v>
      </c>
      <c r="M114" s="51">
        <v>223.77884310128027</v>
      </c>
    </row>
    <row r="115" spans="1:13" x14ac:dyDescent="0.25">
      <c r="A115" s="1" t="s">
        <v>226</v>
      </c>
      <c r="B115" s="1" t="s">
        <v>225</v>
      </c>
      <c r="C115" s="50">
        <v>9.5964303444055599</v>
      </c>
      <c r="D115" s="50">
        <v>9.879131320387593</v>
      </c>
      <c r="E115" s="50">
        <v>9.7187664642374756</v>
      </c>
      <c r="F115" s="50">
        <v>8.7640862022923347</v>
      </c>
      <c r="G115" s="50">
        <v>8.7080037499757381</v>
      </c>
      <c r="H115" s="69">
        <v>38748</v>
      </c>
      <c r="I115" s="51">
        <v>247.6625979251977</v>
      </c>
      <c r="J115" s="51">
        <v>254.95848354463695</v>
      </c>
      <c r="K115" s="51">
        <v>250.81982203565281</v>
      </c>
      <c r="L115" s="51">
        <v>226.18164040188745</v>
      </c>
      <c r="M115" s="51">
        <v>224.73427660719878</v>
      </c>
    </row>
    <row r="116" spans="1:13" x14ac:dyDescent="0.25">
      <c r="A116" s="1" t="s">
        <v>228</v>
      </c>
      <c r="B116" s="1" t="s">
        <v>227</v>
      </c>
      <c r="C116" s="50">
        <v>234.14065421796062</v>
      </c>
      <c r="D116" s="50">
        <v>226.2619871969674</v>
      </c>
      <c r="E116" s="50">
        <v>222.67514864098752</v>
      </c>
      <c r="F116" s="50">
        <v>226.04793746115723</v>
      </c>
      <c r="G116" s="50">
        <v>232.08198823453858</v>
      </c>
      <c r="H116" s="69">
        <v>152696</v>
      </c>
      <c r="I116" s="51">
        <v>1533.3777847354261</v>
      </c>
      <c r="J116" s="51">
        <v>1481.7807093634894</v>
      </c>
      <c r="K116" s="51">
        <v>1458.2906470437179</v>
      </c>
      <c r="L116" s="51">
        <v>1480.3789062002752</v>
      </c>
      <c r="M116" s="51">
        <v>1519.895663504863</v>
      </c>
    </row>
    <row r="117" spans="1:13" x14ac:dyDescent="0.25">
      <c r="A117" s="1" t="s">
        <v>230</v>
      </c>
      <c r="B117" s="1" t="s">
        <v>229</v>
      </c>
      <c r="C117" s="50">
        <v>13.414777986662987</v>
      </c>
      <c r="D117" s="50">
        <v>13.007397306646654</v>
      </c>
      <c r="E117" s="50">
        <v>12.600969680920645</v>
      </c>
      <c r="F117" s="50">
        <v>11.676567231279208</v>
      </c>
      <c r="G117" s="50">
        <v>11.487314520818661</v>
      </c>
      <c r="H117" s="69">
        <v>49837</v>
      </c>
      <c r="I117" s="51">
        <v>269.17306392164426</v>
      </c>
      <c r="J117" s="51">
        <v>260.99880222819701</v>
      </c>
      <c r="K117" s="51">
        <v>252.84366396293206</v>
      </c>
      <c r="L117" s="51">
        <v>234.29514680416574</v>
      </c>
      <c r="M117" s="51">
        <v>230.49771296062485</v>
      </c>
    </row>
    <row r="118" spans="1:13" x14ac:dyDescent="0.25">
      <c r="A118" s="1" t="s">
        <v>232</v>
      </c>
      <c r="B118" s="1" t="s">
        <v>231</v>
      </c>
      <c r="C118" s="50">
        <v>366.72427814562451</v>
      </c>
      <c r="D118" s="50">
        <v>354.15516364398894</v>
      </c>
      <c r="E118" s="50">
        <v>349.33439320493488</v>
      </c>
      <c r="F118" s="50">
        <v>358.84546930411716</v>
      </c>
      <c r="G118" s="50">
        <v>370.36306977531251</v>
      </c>
      <c r="H118" s="69">
        <v>247657</v>
      </c>
      <c r="I118" s="51">
        <v>1480.7749352759038</v>
      </c>
      <c r="J118" s="51">
        <v>1430.0228285248911</v>
      </c>
      <c r="K118" s="51">
        <v>1410.5573159851524</v>
      </c>
      <c r="L118" s="51">
        <v>1448.96154481447</v>
      </c>
      <c r="M118" s="51">
        <v>1495.4678033542864</v>
      </c>
    </row>
    <row r="119" spans="1:13" x14ac:dyDescent="0.25">
      <c r="A119" s="1" t="s">
        <v>234</v>
      </c>
      <c r="B119" s="1" t="s">
        <v>233</v>
      </c>
      <c r="C119" s="50">
        <v>37.730940866007998</v>
      </c>
      <c r="D119" s="50">
        <v>37.133141587156501</v>
      </c>
      <c r="E119" s="50">
        <v>36.403397991178899</v>
      </c>
      <c r="F119" s="50">
        <v>36.607583247518164</v>
      </c>
      <c r="G119" s="50">
        <v>37.252153147895527</v>
      </c>
      <c r="H119" s="69">
        <v>375908</v>
      </c>
      <c r="I119" s="51">
        <v>100.37280628772997</v>
      </c>
      <c r="J119" s="51">
        <v>98.782525477394742</v>
      </c>
      <c r="K119" s="51">
        <v>96.841243046646781</v>
      </c>
      <c r="L119" s="51">
        <v>97.384421846617158</v>
      </c>
      <c r="M119" s="51">
        <v>99.099123051106986</v>
      </c>
    </row>
    <row r="120" spans="1:13" x14ac:dyDescent="0.25">
      <c r="A120" s="1" t="s">
        <v>236</v>
      </c>
      <c r="B120" s="1" t="s">
        <v>235</v>
      </c>
      <c r="C120" s="50">
        <v>14.453088641848709</v>
      </c>
      <c r="D120" s="50">
        <v>13.671025334939493</v>
      </c>
      <c r="E120" s="50">
        <v>13.077964156104905</v>
      </c>
      <c r="F120" s="50">
        <v>12.394648817899842</v>
      </c>
      <c r="G120" s="50">
        <v>12.083777713094431</v>
      </c>
      <c r="H120" s="69">
        <v>48264</v>
      </c>
      <c r="I120" s="51">
        <v>299.45898893271817</v>
      </c>
      <c r="J120" s="51">
        <v>283.25512462579758</v>
      </c>
      <c r="K120" s="51">
        <v>270.96726661911373</v>
      </c>
      <c r="L120" s="51">
        <v>256.80939868017242</v>
      </c>
      <c r="M120" s="51">
        <v>250.36834313555508</v>
      </c>
    </row>
    <row r="121" spans="1:13" x14ac:dyDescent="0.25">
      <c r="A121" s="1" t="s">
        <v>238</v>
      </c>
      <c r="B121" s="1" t="s">
        <v>237</v>
      </c>
      <c r="C121" s="50">
        <v>12.091542615105467</v>
      </c>
      <c r="D121" s="50">
        <v>12.074375234817223</v>
      </c>
      <c r="E121" s="50">
        <v>11.837836122359974</v>
      </c>
      <c r="F121" s="50">
        <v>10.845782230974475</v>
      </c>
      <c r="G121" s="50">
        <v>10.758311058200311</v>
      </c>
      <c r="H121" s="69">
        <v>53999</v>
      </c>
      <c r="I121" s="51">
        <v>223.92160253162962</v>
      </c>
      <c r="J121" s="51">
        <v>223.60368219443365</v>
      </c>
      <c r="K121" s="51">
        <v>219.2232471408725</v>
      </c>
      <c r="L121" s="51">
        <v>200.85153856505627</v>
      </c>
      <c r="M121" s="51">
        <v>199.23167203467307</v>
      </c>
    </row>
    <row r="122" spans="1:13" x14ac:dyDescent="0.25">
      <c r="A122" s="1" t="s">
        <v>240</v>
      </c>
      <c r="B122" s="1" t="s">
        <v>239</v>
      </c>
      <c r="C122" s="50">
        <v>7.2169208280298021</v>
      </c>
      <c r="D122" s="50">
        <v>7.133569371221645</v>
      </c>
      <c r="E122" s="50">
        <v>7.0098664223655431</v>
      </c>
      <c r="F122" s="50">
        <v>6.6806838017952366</v>
      </c>
      <c r="G122" s="50">
        <v>6.6810897072550706</v>
      </c>
      <c r="H122" s="69">
        <v>25940</v>
      </c>
      <c r="I122" s="51">
        <v>278.21591472744035</v>
      </c>
      <c r="J122" s="51">
        <v>275.00267429536024</v>
      </c>
      <c r="K122" s="51">
        <v>270.23386362241877</v>
      </c>
      <c r="L122" s="51">
        <v>257.54370862741854</v>
      </c>
      <c r="M122" s="51">
        <v>257.55935648631726</v>
      </c>
    </row>
    <row r="123" spans="1:13" x14ac:dyDescent="0.25">
      <c r="A123" s="1" t="s">
        <v>242</v>
      </c>
      <c r="B123" s="1" t="s">
        <v>241</v>
      </c>
      <c r="C123" s="50">
        <v>19.085209868829072</v>
      </c>
      <c r="D123" s="50">
        <v>18.726711670831442</v>
      </c>
      <c r="E123" s="50">
        <v>18.244154268356542</v>
      </c>
      <c r="F123" s="50">
        <v>17.089946427967519</v>
      </c>
      <c r="G123" s="50">
        <v>16.941701262561118</v>
      </c>
      <c r="H123" s="69">
        <v>56655</v>
      </c>
      <c r="I123" s="51">
        <v>336.86717622149985</v>
      </c>
      <c r="J123" s="51">
        <v>330.53943466298546</v>
      </c>
      <c r="K123" s="51">
        <v>322.02196219850924</v>
      </c>
      <c r="L123" s="51">
        <v>301.64939419234878</v>
      </c>
      <c r="M123" s="51">
        <v>299.03276432020328</v>
      </c>
    </row>
    <row r="124" spans="1:13" x14ac:dyDescent="0.25">
      <c r="A124" s="1" t="s">
        <v>244</v>
      </c>
      <c r="B124" s="1" t="s">
        <v>243</v>
      </c>
      <c r="C124" s="50">
        <v>234.51999770696597</v>
      </c>
      <c r="D124" s="50">
        <v>226.24749096636157</v>
      </c>
      <c r="E124" s="50">
        <v>222.20193545882586</v>
      </c>
      <c r="F124" s="50">
        <v>225.29944589048131</v>
      </c>
      <c r="G124" s="50">
        <v>230.46393060953591</v>
      </c>
      <c r="H124" s="69">
        <v>123226</v>
      </c>
      <c r="I124" s="51">
        <v>1903.1697669888333</v>
      </c>
      <c r="J124" s="51">
        <v>1836.0369643286447</v>
      </c>
      <c r="K124" s="51">
        <v>1803.2065916188617</v>
      </c>
      <c r="L124" s="51">
        <v>1828.3434168964448</v>
      </c>
      <c r="M124" s="51">
        <v>1870.2540909348343</v>
      </c>
    </row>
    <row r="125" spans="1:13" x14ac:dyDescent="0.25">
      <c r="A125" s="1" t="s">
        <v>246</v>
      </c>
      <c r="B125" s="1" t="s">
        <v>245</v>
      </c>
      <c r="C125" s="50">
        <v>15.272991149722491</v>
      </c>
      <c r="D125" s="50">
        <v>15.060370835098038</v>
      </c>
      <c r="E125" s="50">
        <v>14.5654316753501</v>
      </c>
      <c r="F125" s="50">
        <v>13.405947361783008</v>
      </c>
      <c r="G125" s="50">
        <v>13.150197444001684</v>
      </c>
      <c r="H125" s="69">
        <v>55416</v>
      </c>
      <c r="I125" s="51">
        <v>275.6061633774089</v>
      </c>
      <c r="J125" s="51">
        <v>271.76935966323873</v>
      </c>
      <c r="K125" s="51">
        <v>262.83801926068463</v>
      </c>
      <c r="L125" s="51">
        <v>241.91474234486446</v>
      </c>
      <c r="M125" s="51">
        <v>237.29965071462544</v>
      </c>
    </row>
    <row r="126" spans="1:13" x14ac:dyDescent="0.25">
      <c r="A126" s="1" t="s">
        <v>248</v>
      </c>
      <c r="B126" s="1" t="s">
        <v>247</v>
      </c>
      <c r="C126" s="50">
        <v>9.8393200209909182</v>
      </c>
      <c r="D126" s="50">
        <v>9.553972080600472</v>
      </c>
      <c r="E126" s="50">
        <v>9.2974305791878322</v>
      </c>
      <c r="F126" s="50">
        <v>8.4508332317150963</v>
      </c>
      <c r="G126" s="50">
        <v>8.326328777650815</v>
      </c>
      <c r="H126" s="69">
        <v>31538</v>
      </c>
      <c r="I126" s="51">
        <v>311.98300529491149</v>
      </c>
      <c r="J126" s="51">
        <v>302.93525526667742</v>
      </c>
      <c r="K126" s="51">
        <v>294.80089349951908</v>
      </c>
      <c r="L126" s="51">
        <v>267.95717013491964</v>
      </c>
      <c r="M126" s="51">
        <v>264.00941016078428</v>
      </c>
    </row>
    <row r="127" spans="1:13" x14ac:dyDescent="0.25">
      <c r="A127" s="1" t="s">
        <v>250</v>
      </c>
      <c r="B127" s="1" t="s">
        <v>249</v>
      </c>
      <c r="C127" s="50">
        <v>12.039572602195793</v>
      </c>
      <c r="D127" s="50">
        <v>11.639270358324808</v>
      </c>
      <c r="E127" s="50">
        <v>11.211271528339092</v>
      </c>
      <c r="F127" s="50">
        <v>10.465655273550029</v>
      </c>
      <c r="G127" s="50">
        <v>10.247478481863826</v>
      </c>
      <c r="H127" s="69">
        <v>51109</v>
      </c>
      <c r="I127" s="51">
        <v>235.56658518452315</v>
      </c>
      <c r="J127" s="51">
        <v>227.73426125192839</v>
      </c>
      <c r="K127" s="51">
        <v>219.36002520767559</v>
      </c>
      <c r="L127" s="51">
        <v>204.7712785135696</v>
      </c>
      <c r="M127" s="51">
        <v>200.50242583231577</v>
      </c>
    </row>
    <row r="128" spans="1:13" x14ac:dyDescent="0.25">
      <c r="A128" s="1" t="s">
        <v>252</v>
      </c>
      <c r="B128" s="1" t="s">
        <v>251</v>
      </c>
      <c r="C128" s="50">
        <v>880.85524078403239</v>
      </c>
      <c r="D128" s="50">
        <v>855.58623995258915</v>
      </c>
      <c r="E128" s="50">
        <v>848.1966010964004</v>
      </c>
      <c r="F128" s="50">
        <v>873.80219425802397</v>
      </c>
      <c r="G128" s="50">
        <v>905.39374096533277</v>
      </c>
      <c r="H128" s="69">
        <v>620590</v>
      </c>
      <c r="I128" s="51">
        <v>1419.3835556229271</v>
      </c>
      <c r="J128" s="51">
        <v>1378.665850162892</v>
      </c>
      <c r="K128" s="51">
        <v>1366.758409088771</v>
      </c>
      <c r="L128" s="51">
        <v>1408.0184892731497</v>
      </c>
      <c r="M128" s="51">
        <v>1458.9241543778223</v>
      </c>
    </row>
    <row r="129" spans="1:13" x14ac:dyDescent="0.25">
      <c r="A129" s="1" t="s">
        <v>254</v>
      </c>
      <c r="B129" s="1" t="s">
        <v>253</v>
      </c>
      <c r="C129" s="50">
        <v>71.497237692962997</v>
      </c>
      <c r="D129" s="50">
        <v>70.421459365053764</v>
      </c>
      <c r="E129" s="50">
        <v>69.083208895782164</v>
      </c>
      <c r="F129" s="50">
        <v>69.519202786610549</v>
      </c>
      <c r="G129" s="50">
        <v>70.794936501816352</v>
      </c>
      <c r="H129" s="69">
        <v>765932</v>
      </c>
      <c r="I129" s="51">
        <v>93.346717062301863</v>
      </c>
      <c r="J129" s="51">
        <v>91.942182027978674</v>
      </c>
      <c r="K129" s="51">
        <v>90.194963646618973</v>
      </c>
      <c r="L129" s="51">
        <v>90.764196804168705</v>
      </c>
      <c r="M129" s="51">
        <v>92.429793378284685</v>
      </c>
    </row>
    <row r="130" spans="1:13" x14ac:dyDescent="0.25">
      <c r="A130" s="1" t="s">
        <v>256</v>
      </c>
      <c r="B130" s="1" t="s">
        <v>255</v>
      </c>
      <c r="C130" s="50">
        <v>14.869869037329677</v>
      </c>
      <c r="D130" s="50">
        <v>14.976926726723837</v>
      </c>
      <c r="E130" s="50">
        <v>14.617176155820015</v>
      </c>
      <c r="F130" s="50">
        <v>12.946591415455561</v>
      </c>
      <c r="G130" s="50">
        <v>12.718999586613398</v>
      </c>
      <c r="H130" s="69">
        <v>54686</v>
      </c>
      <c r="I130" s="51">
        <v>271.91363488515663</v>
      </c>
      <c r="J130" s="51">
        <v>273.87131490187323</v>
      </c>
      <c r="K130" s="51">
        <v>267.29283830998821</v>
      </c>
      <c r="L130" s="51">
        <v>236.74416515114584</v>
      </c>
      <c r="M130" s="51">
        <v>232.58237184312983</v>
      </c>
    </row>
    <row r="131" spans="1:13" x14ac:dyDescent="0.25">
      <c r="A131" s="1" t="s">
        <v>258</v>
      </c>
      <c r="B131" s="1" t="s">
        <v>257</v>
      </c>
      <c r="C131" s="50">
        <v>10.753508084192701</v>
      </c>
      <c r="D131" s="50">
        <v>10.809688275242694</v>
      </c>
      <c r="E131" s="50">
        <v>10.63631396089624</v>
      </c>
      <c r="F131" s="50">
        <v>9.9221246012717401</v>
      </c>
      <c r="G131" s="50">
        <v>9.9054923835582933</v>
      </c>
      <c r="H131" s="69">
        <v>48750</v>
      </c>
      <c r="I131" s="51">
        <v>220.58478121420924</v>
      </c>
      <c r="J131" s="51">
        <v>221.73719538959372</v>
      </c>
      <c r="K131" s="51">
        <v>218.18079919787158</v>
      </c>
      <c r="L131" s="51">
        <v>203.53076105172801</v>
      </c>
      <c r="M131" s="51">
        <v>203.18958735504191</v>
      </c>
    </row>
    <row r="132" spans="1:13" x14ac:dyDescent="0.25">
      <c r="A132" s="1" t="s">
        <v>260</v>
      </c>
      <c r="B132" s="1" t="s">
        <v>259</v>
      </c>
      <c r="C132" s="50">
        <v>14.320228125034841</v>
      </c>
      <c r="D132" s="50">
        <v>14.046978639584138</v>
      </c>
      <c r="E132" s="50">
        <v>13.579311902587531</v>
      </c>
      <c r="F132" s="50">
        <v>12.676978975378866</v>
      </c>
      <c r="G132" s="50">
        <v>12.459724803695826</v>
      </c>
      <c r="H132" s="69">
        <v>43899</v>
      </c>
      <c r="I132" s="51">
        <v>326.20852696040549</v>
      </c>
      <c r="J132" s="51">
        <v>319.98402331679853</v>
      </c>
      <c r="K132" s="51">
        <v>309.33077980335611</v>
      </c>
      <c r="L132" s="51">
        <v>288.7760307838189</v>
      </c>
      <c r="M132" s="51">
        <v>283.82707587179266</v>
      </c>
    </row>
    <row r="133" spans="1:13" x14ac:dyDescent="0.25">
      <c r="A133" s="1" t="s">
        <v>262</v>
      </c>
      <c r="B133" s="1" t="s">
        <v>261</v>
      </c>
      <c r="C133" s="50">
        <v>7.9811519351989295</v>
      </c>
      <c r="D133" s="50">
        <v>7.9050610961102379</v>
      </c>
      <c r="E133" s="50">
        <v>7.744936741426331</v>
      </c>
      <c r="F133" s="50">
        <v>6.7269999782605225</v>
      </c>
      <c r="G133" s="50">
        <v>6.6155023135803583</v>
      </c>
      <c r="H133" s="69">
        <v>29364</v>
      </c>
      <c r="I133" s="51">
        <v>271.80056992231744</v>
      </c>
      <c r="J133" s="51">
        <v>269.2092731273068</v>
      </c>
      <c r="K133" s="51">
        <v>263.75618925985327</v>
      </c>
      <c r="L133" s="51">
        <v>229.09004148823465</v>
      </c>
      <c r="M133" s="51">
        <v>225.29295441970979</v>
      </c>
    </row>
    <row r="134" spans="1:13" x14ac:dyDescent="0.25">
      <c r="A134" s="1" t="s">
        <v>264</v>
      </c>
      <c r="B134" s="1" t="s">
        <v>263</v>
      </c>
      <c r="C134" s="50">
        <v>10.191224770780963</v>
      </c>
      <c r="D134" s="50">
        <v>10.262162423953885</v>
      </c>
      <c r="E134" s="50">
        <v>9.988722466802967</v>
      </c>
      <c r="F134" s="50">
        <v>9.1574163866089098</v>
      </c>
      <c r="G134" s="50">
        <v>9.0346379327429407</v>
      </c>
      <c r="H134" s="69">
        <v>37526</v>
      </c>
      <c r="I134" s="51">
        <v>271.57770001548164</v>
      </c>
      <c r="J134" s="51">
        <v>273.46806011708912</v>
      </c>
      <c r="K134" s="51">
        <v>266.1813800245954</v>
      </c>
      <c r="L134" s="51">
        <v>244.02857716273809</v>
      </c>
      <c r="M134" s="51">
        <v>240.75675352403508</v>
      </c>
    </row>
    <row r="135" spans="1:13" x14ac:dyDescent="0.25">
      <c r="A135" s="1" t="s">
        <v>266</v>
      </c>
      <c r="B135" s="1" t="s">
        <v>265</v>
      </c>
      <c r="C135" s="50">
        <v>10.170925503038971</v>
      </c>
      <c r="D135" s="50">
        <v>9.8989330137885574</v>
      </c>
      <c r="E135" s="50">
        <v>9.6193701973316106</v>
      </c>
      <c r="F135" s="50">
        <v>8.8642608394870983</v>
      </c>
      <c r="G135" s="50">
        <v>8.7406738402766422</v>
      </c>
      <c r="H135" s="69">
        <v>37534</v>
      </c>
      <c r="I135" s="51">
        <v>270.97899246120772</v>
      </c>
      <c r="J135" s="51">
        <v>263.73242963149568</v>
      </c>
      <c r="K135" s="51">
        <v>256.28417427749798</v>
      </c>
      <c r="L135" s="51">
        <v>236.16616506333187</v>
      </c>
      <c r="M135" s="51">
        <v>232.87349710333677</v>
      </c>
    </row>
    <row r="136" spans="1:13" x14ac:dyDescent="0.25">
      <c r="A136" s="1" t="s">
        <v>268</v>
      </c>
      <c r="B136" s="1" t="s">
        <v>267</v>
      </c>
      <c r="C136" s="50">
        <v>178.15157069144067</v>
      </c>
      <c r="D136" s="50">
        <v>172.40479596910129</v>
      </c>
      <c r="E136" s="50">
        <v>170.44297006777327</v>
      </c>
      <c r="F136" s="50">
        <v>174.71231553552249</v>
      </c>
      <c r="G136" s="50">
        <v>180.25286717125272</v>
      </c>
      <c r="H136" s="69">
        <v>92835</v>
      </c>
      <c r="I136" s="51">
        <v>1919.0129874663721</v>
      </c>
      <c r="J136" s="51">
        <v>1857.1098827931417</v>
      </c>
      <c r="K136" s="51">
        <v>1835.9774876692334</v>
      </c>
      <c r="L136" s="51">
        <v>1881.9660207413422</v>
      </c>
      <c r="M136" s="51">
        <v>1941.6477316879702</v>
      </c>
    </row>
    <row r="137" spans="1:13" x14ac:dyDescent="0.25">
      <c r="A137" s="1" t="s">
        <v>270</v>
      </c>
      <c r="B137" s="1" t="s">
        <v>269</v>
      </c>
      <c r="C137" s="50">
        <v>12.491545837527898</v>
      </c>
      <c r="D137" s="50">
        <v>12.256537432892749</v>
      </c>
      <c r="E137" s="50">
        <v>11.890892074586191</v>
      </c>
      <c r="F137" s="50">
        <v>10.894661224461419</v>
      </c>
      <c r="G137" s="50">
        <v>10.713940558911977</v>
      </c>
      <c r="H137" s="69">
        <v>52022</v>
      </c>
      <c r="I137" s="51">
        <v>240.12044591764825</v>
      </c>
      <c r="J137" s="51">
        <v>235.60296476284549</v>
      </c>
      <c r="K137" s="51">
        <v>228.57429692411267</v>
      </c>
      <c r="L137" s="51">
        <v>209.42411334553498</v>
      </c>
      <c r="M137" s="51">
        <v>205.95018566975466</v>
      </c>
    </row>
    <row r="138" spans="1:13" x14ac:dyDescent="0.25">
      <c r="A138" s="1" t="s">
        <v>272</v>
      </c>
      <c r="B138" s="1" t="s">
        <v>271</v>
      </c>
      <c r="C138" s="50">
        <v>15.661157218057351</v>
      </c>
      <c r="D138" s="50">
        <v>15.652762951098664</v>
      </c>
      <c r="E138" s="50">
        <v>15.195628899587762</v>
      </c>
      <c r="F138" s="50">
        <v>13.623476881895995</v>
      </c>
      <c r="G138" s="50">
        <v>13.356372805245197</v>
      </c>
      <c r="H138" s="69">
        <v>55895</v>
      </c>
      <c r="I138" s="51">
        <v>280.18887589332411</v>
      </c>
      <c r="J138" s="51">
        <v>280.03869668304259</v>
      </c>
      <c r="K138" s="51">
        <v>271.86025404039293</v>
      </c>
      <c r="L138" s="51">
        <v>243.73337296530985</v>
      </c>
      <c r="M138" s="51">
        <v>238.95469729394753</v>
      </c>
    </row>
    <row r="139" spans="1:13" x14ac:dyDescent="0.25">
      <c r="A139" s="1" t="s">
        <v>274</v>
      </c>
      <c r="B139" s="1" t="s">
        <v>273</v>
      </c>
      <c r="C139" s="50">
        <v>377.18053019269485</v>
      </c>
      <c r="D139" s="50">
        <v>366.70658599613625</v>
      </c>
      <c r="E139" s="50">
        <v>362.92241715025733</v>
      </c>
      <c r="F139" s="50">
        <v>372.81939486520019</v>
      </c>
      <c r="G139" s="50">
        <v>385.82027125206645</v>
      </c>
      <c r="H139" s="69">
        <v>279865</v>
      </c>
      <c r="I139" s="51">
        <v>1347.7231171911274</v>
      </c>
      <c r="J139" s="51">
        <v>1310.2981294414674</v>
      </c>
      <c r="K139" s="51">
        <v>1296.7767214559067</v>
      </c>
      <c r="L139" s="51">
        <v>1332.1401206481703</v>
      </c>
      <c r="M139" s="51">
        <v>1378.5942195418022</v>
      </c>
    </row>
    <row r="140" spans="1:13" x14ac:dyDescent="0.25">
      <c r="A140" s="1" t="s">
        <v>276</v>
      </c>
      <c r="B140" s="1" t="s">
        <v>275</v>
      </c>
      <c r="C140" s="50">
        <v>10.160398140387974</v>
      </c>
      <c r="D140" s="50">
        <v>9.8447085888702119</v>
      </c>
      <c r="E140" s="50">
        <v>9.5503169843664768</v>
      </c>
      <c r="F140" s="50">
        <v>9.135592415485279</v>
      </c>
      <c r="G140" s="50">
        <v>9.0489190377785569</v>
      </c>
      <c r="H140" s="69">
        <v>36760</v>
      </c>
      <c r="I140" s="51">
        <v>276.39820838922674</v>
      </c>
      <c r="J140" s="51">
        <v>267.81035334249765</v>
      </c>
      <c r="K140" s="51">
        <v>259.8018766149749</v>
      </c>
      <c r="L140" s="51">
        <v>248.51992425150377</v>
      </c>
      <c r="M140" s="51">
        <v>246.16210657721865</v>
      </c>
    </row>
    <row r="141" spans="1:13" x14ac:dyDescent="0.25">
      <c r="A141" s="1" t="s">
        <v>278</v>
      </c>
      <c r="B141" s="1" t="s">
        <v>277</v>
      </c>
      <c r="C141" s="50">
        <v>12.131989425541557</v>
      </c>
      <c r="D141" s="50">
        <v>11.716836911270839</v>
      </c>
      <c r="E141" s="50">
        <v>11.323611439724644</v>
      </c>
      <c r="F141" s="50">
        <v>10.51117762174548</v>
      </c>
      <c r="G141" s="50">
        <v>10.317920531566607</v>
      </c>
      <c r="H141" s="69">
        <v>42444</v>
      </c>
      <c r="I141" s="51">
        <v>285.83520463532079</v>
      </c>
      <c r="J141" s="51">
        <v>276.05402203540757</v>
      </c>
      <c r="K141" s="51">
        <v>266.78945056367553</v>
      </c>
      <c r="L141" s="51">
        <v>247.64813923629913</v>
      </c>
      <c r="M141" s="51">
        <v>243.09491404124512</v>
      </c>
    </row>
    <row r="142" spans="1:13" x14ac:dyDescent="0.25">
      <c r="A142" s="1" t="s">
        <v>280</v>
      </c>
      <c r="B142" s="1" t="s">
        <v>279</v>
      </c>
      <c r="C142" s="50">
        <v>13.134219686088279</v>
      </c>
      <c r="D142" s="50">
        <v>12.586113666242156</v>
      </c>
      <c r="E142" s="50">
        <v>12.06797525435624</v>
      </c>
      <c r="F142" s="50">
        <v>11.399949311805843</v>
      </c>
      <c r="G142" s="50">
        <v>11.125685554629502</v>
      </c>
      <c r="H142" s="69">
        <v>47232</v>
      </c>
      <c r="I142" s="51">
        <v>278.07883820478236</v>
      </c>
      <c r="J142" s="51">
        <v>266.47429002037086</v>
      </c>
      <c r="K142" s="51">
        <v>255.50421863050985</v>
      </c>
      <c r="L142" s="51">
        <v>241.36071544304377</v>
      </c>
      <c r="M142" s="51">
        <v>235.55397939171542</v>
      </c>
    </row>
    <row r="143" spans="1:13" x14ac:dyDescent="0.25">
      <c r="A143" s="54" t="s">
        <v>16</v>
      </c>
      <c r="B143" s="1" t="s">
        <v>15</v>
      </c>
      <c r="C143" s="50">
        <v>1964.171330601115</v>
      </c>
      <c r="D143" s="50">
        <v>1990.067968161693</v>
      </c>
      <c r="E143" s="50">
        <v>2028.3890588309146</v>
      </c>
      <c r="F143" s="50">
        <v>2087.1720759574982</v>
      </c>
      <c r="G143" s="50">
        <v>2155.7521039820208</v>
      </c>
      <c r="H143" s="69">
        <v>3505069</v>
      </c>
      <c r="I143" s="51">
        <v>560.38021807876385</v>
      </c>
      <c r="J143" s="51">
        <v>567.7685569561379</v>
      </c>
      <c r="K143" s="51">
        <v>578.70160582599499</v>
      </c>
      <c r="L143" s="51">
        <v>595.47246458129598</v>
      </c>
      <c r="M143" s="51">
        <v>615.03842120712056</v>
      </c>
    </row>
    <row r="144" spans="1:13" x14ac:dyDescent="0.25">
      <c r="A144" s="1" t="s">
        <v>282</v>
      </c>
      <c r="B144" s="1" t="s">
        <v>281</v>
      </c>
      <c r="C144" s="50">
        <v>99.594861591501996</v>
      </c>
      <c r="D144" s="50">
        <v>97.523336134184575</v>
      </c>
      <c r="E144" s="50">
        <v>94.982738638605895</v>
      </c>
      <c r="F144" s="50">
        <v>94.86841823419735</v>
      </c>
      <c r="G144" s="50">
        <v>95.875275530943142</v>
      </c>
      <c r="H144" s="69">
        <v>1198425</v>
      </c>
      <c r="I144" s="51">
        <v>83.104793033775152</v>
      </c>
      <c r="J144" s="51">
        <v>81.376253110694933</v>
      </c>
      <c r="K144" s="51">
        <v>79.256306100595268</v>
      </c>
      <c r="L144" s="51">
        <v>79.160913894651188</v>
      </c>
      <c r="M144" s="51">
        <v>80.00106433939807</v>
      </c>
    </row>
    <row r="145" spans="1:13" x14ac:dyDescent="0.25">
      <c r="A145" s="1" t="s">
        <v>284</v>
      </c>
      <c r="B145" s="1" t="s">
        <v>283</v>
      </c>
      <c r="C145" s="50">
        <v>222.56124330587747</v>
      </c>
      <c r="D145" s="50">
        <v>215.30174376768736</v>
      </c>
      <c r="E145" s="50">
        <v>211.12291323736525</v>
      </c>
      <c r="F145" s="50">
        <v>210.79577021468211</v>
      </c>
      <c r="G145" s="50">
        <v>214.87622846305374</v>
      </c>
      <c r="H145" s="69">
        <v>109646</v>
      </c>
      <c r="I145" s="51">
        <v>2029.8163481191968</v>
      </c>
      <c r="J145" s="51">
        <v>1963.6078267122134</v>
      </c>
      <c r="K145" s="51">
        <v>1925.49580684535</v>
      </c>
      <c r="L145" s="51">
        <v>1922.5121775047162</v>
      </c>
      <c r="M145" s="51">
        <v>1959.7270166084829</v>
      </c>
    </row>
    <row r="146" spans="1:13" x14ac:dyDescent="0.25">
      <c r="A146" s="1" t="s">
        <v>286</v>
      </c>
      <c r="B146" s="1" t="s">
        <v>285</v>
      </c>
      <c r="C146" s="50">
        <v>14.849507210636045</v>
      </c>
      <c r="D146" s="50">
        <v>14.688924148724499</v>
      </c>
      <c r="E146" s="50">
        <v>14.246087582076603</v>
      </c>
      <c r="F146" s="50">
        <v>13.258719912571982</v>
      </c>
      <c r="G146" s="50">
        <v>13.068809465221689</v>
      </c>
      <c r="H146" s="69">
        <v>57175</v>
      </c>
      <c r="I146" s="51">
        <v>259.72028352664705</v>
      </c>
      <c r="J146" s="51">
        <v>256.91165979404462</v>
      </c>
      <c r="K146" s="51">
        <v>249.16637659950331</v>
      </c>
      <c r="L146" s="51">
        <v>231.89715631957992</v>
      </c>
      <c r="M146" s="51">
        <v>228.57559187095214</v>
      </c>
    </row>
    <row r="147" spans="1:13" x14ac:dyDescent="0.25">
      <c r="A147" s="1" t="s">
        <v>288</v>
      </c>
      <c r="B147" s="1" t="s">
        <v>287</v>
      </c>
      <c r="C147" s="50">
        <v>266.26093484999842</v>
      </c>
      <c r="D147" s="50">
        <v>257.79959385637693</v>
      </c>
      <c r="E147" s="50">
        <v>253.05307800811482</v>
      </c>
      <c r="F147" s="50">
        <v>251.62897059527256</v>
      </c>
      <c r="G147" s="50">
        <v>256.2833548978964</v>
      </c>
      <c r="H147" s="69">
        <v>109768</v>
      </c>
      <c r="I147" s="51">
        <v>2425.66991154069</v>
      </c>
      <c r="J147" s="51">
        <v>2348.5860529150291</v>
      </c>
      <c r="K147" s="51">
        <v>2305.3447089143906</v>
      </c>
      <c r="L147" s="51">
        <v>2292.3709149777037</v>
      </c>
      <c r="M147" s="51">
        <v>2334.7729292498398</v>
      </c>
    </row>
    <row r="148" spans="1:13" x14ac:dyDescent="0.25">
      <c r="A148" s="1" t="s">
        <v>290</v>
      </c>
      <c r="B148" s="1" t="s">
        <v>289</v>
      </c>
      <c r="C148" s="50">
        <v>102.73997121726757</v>
      </c>
      <c r="D148" s="50">
        <v>98.551493616589497</v>
      </c>
      <c r="E148" s="50">
        <v>96.453015623405491</v>
      </c>
      <c r="F148" s="50">
        <v>97.510837337730237</v>
      </c>
      <c r="G148" s="50">
        <v>99.471283788330041</v>
      </c>
      <c r="H148" s="69">
        <v>55601</v>
      </c>
      <c r="I148" s="51">
        <v>1847.8079749872766</v>
      </c>
      <c r="J148" s="51">
        <v>1772.4769989134998</v>
      </c>
      <c r="K148" s="51">
        <v>1734.7352677722613</v>
      </c>
      <c r="L148" s="51">
        <v>1753.7604959934217</v>
      </c>
      <c r="M148" s="51">
        <v>1789.0196900834524</v>
      </c>
    </row>
    <row r="149" spans="1:13" x14ac:dyDescent="0.25">
      <c r="A149" s="1" t="s">
        <v>292</v>
      </c>
      <c r="B149" s="1" t="s">
        <v>291</v>
      </c>
      <c r="C149" s="50">
        <v>7.9843041627175877</v>
      </c>
      <c r="D149" s="50">
        <v>8.2597535128632718</v>
      </c>
      <c r="E149" s="50">
        <v>8.2674504840859626</v>
      </c>
      <c r="F149" s="50">
        <v>7.7561256715125939</v>
      </c>
      <c r="G149" s="50">
        <v>7.8680450881090689</v>
      </c>
      <c r="H149" s="69">
        <v>40486</v>
      </c>
      <c r="I149" s="51">
        <v>197.21148453088938</v>
      </c>
      <c r="J149" s="51">
        <v>204.01505490449222</v>
      </c>
      <c r="K149" s="51">
        <v>204.20516929521224</v>
      </c>
      <c r="L149" s="51">
        <v>191.57549946926329</v>
      </c>
      <c r="M149" s="51">
        <v>194.33989744872471</v>
      </c>
    </row>
    <row r="150" spans="1:13" x14ac:dyDescent="0.25">
      <c r="A150" s="1" t="s">
        <v>294</v>
      </c>
      <c r="B150" s="1" t="s">
        <v>293</v>
      </c>
      <c r="C150" s="50">
        <v>163.93624989974228</v>
      </c>
      <c r="D150" s="50">
        <v>158.88259048645378</v>
      </c>
      <c r="E150" s="50">
        <v>155.75011870178722</v>
      </c>
      <c r="F150" s="50">
        <v>156.1073744094347</v>
      </c>
      <c r="G150" s="50">
        <v>159.10748020806815</v>
      </c>
      <c r="H150" s="69">
        <v>85410</v>
      </c>
      <c r="I150" s="51">
        <v>1919.4034644625017</v>
      </c>
      <c r="J150" s="51">
        <v>1860.2340532309306</v>
      </c>
      <c r="K150" s="51">
        <v>1823.5583503311932</v>
      </c>
      <c r="L150" s="51">
        <v>1827.7411826417831</v>
      </c>
      <c r="M150" s="51">
        <v>1862.8671140155502</v>
      </c>
    </row>
    <row r="151" spans="1:13" x14ac:dyDescent="0.25">
      <c r="A151" s="1" t="s">
        <v>296</v>
      </c>
      <c r="B151" s="1" t="s">
        <v>295</v>
      </c>
      <c r="C151" s="50">
        <v>749.57783849440466</v>
      </c>
      <c r="D151" s="50">
        <v>728.06811001906112</v>
      </c>
      <c r="E151" s="50">
        <v>721.70789245165997</v>
      </c>
      <c r="F151" s="50">
        <v>737.81344705830952</v>
      </c>
      <c r="G151" s="50">
        <v>762.07577305860548</v>
      </c>
      <c r="H151" s="69">
        <v>577705</v>
      </c>
      <c r="I151" s="51">
        <v>1297.509695250006</v>
      </c>
      <c r="J151" s="51">
        <v>1260.2766291083876</v>
      </c>
      <c r="K151" s="51">
        <v>1249.2671734737626</v>
      </c>
      <c r="L151" s="51">
        <v>1277.1456834514322</v>
      </c>
      <c r="M151" s="51">
        <v>1319.1434608642915</v>
      </c>
    </row>
    <row r="152" spans="1:13" x14ac:dyDescent="0.25">
      <c r="A152" s="1" t="s">
        <v>298</v>
      </c>
      <c r="B152" s="1" t="s">
        <v>297</v>
      </c>
      <c r="C152" s="50">
        <v>64.760237314397003</v>
      </c>
      <c r="D152" s="50">
        <v>63.724929083439896</v>
      </c>
      <c r="E152" s="50">
        <v>62.450223379121546</v>
      </c>
      <c r="F152" s="50">
        <v>62.777576015784511</v>
      </c>
      <c r="G152" s="50">
        <v>63.859998077037034</v>
      </c>
      <c r="H152" s="69">
        <v>771447</v>
      </c>
      <c r="I152" s="51">
        <v>83.94645039049604</v>
      </c>
      <c r="J152" s="51">
        <v>82.604416224886336</v>
      </c>
      <c r="K152" s="51">
        <v>80.952059414478953</v>
      </c>
      <c r="L152" s="51">
        <v>81.376395288055448</v>
      </c>
      <c r="M152" s="51">
        <v>82.779501478438604</v>
      </c>
    </row>
    <row r="153" spans="1:13" x14ac:dyDescent="0.25">
      <c r="A153" s="1" t="s">
        <v>300</v>
      </c>
      <c r="B153" s="1" t="s">
        <v>299</v>
      </c>
      <c r="C153" s="50">
        <v>10.381428106147913</v>
      </c>
      <c r="D153" s="50">
        <v>10.728859389809147</v>
      </c>
      <c r="E153" s="50">
        <v>10.487285870142419</v>
      </c>
      <c r="F153" s="50">
        <v>9.3338379683227615</v>
      </c>
      <c r="G153" s="50">
        <v>9.2040742677918157</v>
      </c>
      <c r="H153" s="69">
        <v>37636</v>
      </c>
      <c r="I153" s="51">
        <v>275.83771139727691</v>
      </c>
      <c r="J153" s="51">
        <v>285.06906658011337</v>
      </c>
      <c r="K153" s="51">
        <v>278.65038447609783</v>
      </c>
      <c r="L153" s="51">
        <v>248.00292189187905</v>
      </c>
      <c r="M153" s="51">
        <v>244.55506078732637</v>
      </c>
    </row>
    <row r="154" spans="1:13" x14ac:dyDescent="0.25">
      <c r="A154" s="1" t="s">
        <v>302</v>
      </c>
      <c r="B154" s="1" t="s">
        <v>301</v>
      </c>
      <c r="C154" s="50">
        <v>230.84704657138147</v>
      </c>
      <c r="D154" s="50">
        <v>224.38613841657889</v>
      </c>
      <c r="E154" s="50">
        <v>222.65877224830365</v>
      </c>
      <c r="F154" s="50">
        <v>227.10236898143103</v>
      </c>
      <c r="G154" s="50">
        <v>234.56909118970901</v>
      </c>
      <c r="H154" s="69">
        <v>107054</v>
      </c>
      <c r="I154" s="51">
        <v>2156.3607765369015</v>
      </c>
      <c r="J154" s="51">
        <v>2096.00891528181</v>
      </c>
      <c r="K154" s="51">
        <v>2079.8734493648408</v>
      </c>
      <c r="L154" s="51">
        <v>2121.3814428366154</v>
      </c>
      <c r="M154" s="51">
        <v>2191.1286938340372</v>
      </c>
    </row>
    <row r="155" spans="1:13" x14ac:dyDescent="0.25">
      <c r="A155" s="1" t="s">
        <v>304</v>
      </c>
      <c r="B155" s="1" t="s">
        <v>303</v>
      </c>
      <c r="C155" s="50">
        <v>12.358429847092173</v>
      </c>
      <c r="D155" s="50">
        <v>11.946978710864386</v>
      </c>
      <c r="E155" s="50">
        <v>11.569466918826443</v>
      </c>
      <c r="F155" s="50">
        <v>11.041773010200142</v>
      </c>
      <c r="G155" s="50">
        <v>10.912989389789924</v>
      </c>
      <c r="H155" s="69">
        <v>36424</v>
      </c>
      <c r="I155" s="51">
        <v>339.29359342994104</v>
      </c>
      <c r="J155" s="51">
        <v>327.99743880036198</v>
      </c>
      <c r="K155" s="51">
        <v>317.63306937256874</v>
      </c>
      <c r="L155" s="51">
        <v>303.14553619042778</v>
      </c>
      <c r="M155" s="51">
        <v>299.60985585849784</v>
      </c>
    </row>
    <row r="156" spans="1:13" x14ac:dyDescent="0.25">
      <c r="A156" s="1" t="s">
        <v>306</v>
      </c>
      <c r="B156" s="1" t="s">
        <v>305</v>
      </c>
      <c r="C156" s="50">
        <v>20.944097551677466</v>
      </c>
      <c r="D156" s="50">
        <v>19.995242048311543</v>
      </c>
      <c r="E156" s="50">
        <v>19.351409645023356</v>
      </c>
      <c r="F156" s="50">
        <v>18.60446366797456</v>
      </c>
      <c r="G156" s="50">
        <v>18.391584461004072</v>
      </c>
      <c r="H156" s="69">
        <v>70835</v>
      </c>
      <c r="I156" s="51">
        <v>295.67442015497232</v>
      </c>
      <c r="J156" s="51">
        <v>282.27912823196931</v>
      </c>
      <c r="K156" s="51">
        <v>273.18994346048356</v>
      </c>
      <c r="L156" s="51">
        <v>262.64507189912558</v>
      </c>
      <c r="M156" s="51">
        <v>259.63978910149041</v>
      </c>
    </row>
    <row r="157" spans="1:13" x14ac:dyDescent="0.25">
      <c r="A157" s="1" t="s">
        <v>308</v>
      </c>
      <c r="B157" s="1" t="s">
        <v>307</v>
      </c>
      <c r="C157" s="50">
        <v>171.70195543005008</v>
      </c>
      <c r="D157" s="50">
        <v>167.16041556888962</v>
      </c>
      <c r="E157" s="50">
        <v>164.95092820654983</v>
      </c>
      <c r="F157" s="50">
        <v>166.74781940597094</v>
      </c>
      <c r="G157" s="50">
        <v>171.16777644627169</v>
      </c>
      <c r="H157" s="69">
        <v>89022</v>
      </c>
      <c r="I157" s="51">
        <v>1928.758682461078</v>
      </c>
      <c r="J157" s="51">
        <v>1877.742755373836</v>
      </c>
      <c r="K157" s="51">
        <v>1852.92318984689</v>
      </c>
      <c r="L157" s="51">
        <v>1873.1079891034906</v>
      </c>
      <c r="M157" s="51">
        <v>1922.7581546839172</v>
      </c>
    </row>
    <row r="158" spans="1:13" x14ac:dyDescent="0.25">
      <c r="A158" s="1" t="s">
        <v>310</v>
      </c>
      <c r="B158" s="1" t="s">
        <v>309</v>
      </c>
      <c r="C158" s="50">
        <v>9.7838187530219312</v>
      </c>
      <c r="D158" s="50">
        <v>9.8082245177726808</v>
      </c>
      <c r="E158" s="50">
        <v>9.5326257565109973</v>
      </c>
      <c r="F158" s="50">
        <v>8.6903535592467165</v>
      </c>
      <c r="G158" s="50">
        <v>8.5550430814696874</v>
      </c>
      <c r="H158" s="69">
        <v>37782</v>
      </c>
      <c r="I158" s="51">
        <v>258.95449560695386</v>
      </c>
      <c r="J158" s="51">
        <v>259.60045836040126</v>
      </c>
      <c r="K158" s="51">
        <v>252.30601229450525</v>
      </c>
      <c r="L158" s="51">
        <v>230.0130633435688</v>
      </c>
      <c r="M158" s="51">
        <v>226.43171567068146</v>
      </c>
    </row>
    <row r="159" spans="1:13" x14ac:dyDescent="0.25">
      <c r="A159" s="1" t="s">
        <v>312</v>
      </c>
      <c r="B159" s="1" t="s">
        <v>311</v>
      </c>
      <c r="C159" s="50">
        <v>82.98212568649808</v>
      </c>
      <c r="D159" s="50">
        <v>79.748276346360399</v>
      </c>
      <c r="E159" s="50">
        <v>77.975990909846018</v>
      </c>
      <c r="F159" s="50">
        <v>78.664625321671835</v>
      </c>
      <c r="G159" s="50">
        <v>80.132836867811079</v>
      </c>
      <c r="H159" s="69">
        <v>43015</v>
      </c>
      <c r="I159" s="51">
        <v>1929.1439192490545</v>
      </c>
      <c r="J159" s="51">
        <v>1853.9643460737045</v>
      </c>
      <c r="K159" s="51">
        <v>1812.76277832956</v>
      </c>
      <c r="L159" s="51">
        <v>1828.7719474990545</v>
      </c>
      <c r="M159" s="51">
        <v>1862.9044953576908</v>
      </c>
    </row>
    <row r="160" spans="1:13" x14ac:dyDescent="0.25">
      <c r="A160" s="1" t="s">
        <v>314</v>
      </c>
      <c r="B160" s="1" t="s">
        <v>313</v>
      </c>
      <c r="C160" s="50">
        <v>14.149750213462287</v>
      </c>
      <c r="D160" s="50">
        <v>13.759190841810472</v>
      </c>
      <c r="E160" s="50">
        <v>13.27210198386474</v>
      </c>
      <c r="F160" s="50">
        <v>12.608934399334094</v>
      </c>
      <c r="G160" s="50">
        <v>12.402578733773639</v>
      </c>
      <c r="H160" s="69">
        <v>43008</v>
      </c>
      <c r="I160" s="51">
        <v>329.00274863891104</v>
      </c>
      <c r="J160" s="51">
        <v>319.92166205846519</v>
      </c>
      <c r="K160" s="51">
        <v>308.59612127661688</v>
      </c>
      <c r="L160" s="51">
        <v>293.17648807975479</v>
      </c>
      <c r="M160" s="51">
        <v>288.37841177859093</v>
      </c>
    </row>
    <row r="161" spans="1:13" x14ac:dyDescent="0.25">
      <c r="A161" s="1" t="s">
        <v>316</v>
      </c>
      <c r="B161" s="1" t="s">
        <v>315</v>
      </c>
      <c r="C161" s="50">
        <v>14.157721112216763</v>
      </c>
      <c r="D161" s="50">
        <v>14.195330769339122</v>
      </c>
      <c r="E161" s="50">
        <v>13.79179747631842</v>
      </c>
      <c r="F161" s="50">
        <v>13.054037082349712</v>
      </c>
      <c r="G161" s="50">
        <v>12.927667821125176</v>
      </c>
      <c r="H161" s="69">
        <v>53860</v>
      </c>
      <c r="I161" s="51">
        <v>262.86151340914893</v>
      </c>
      <c r="J161" s="51">
        <v>263.55979891086378</v>
      </c>
      <c r="K161" s="51">
        <v>256.06753576528814</v>
      </c>
      <c r="L161" s="51">
        <v>242.36979358243059</v>
      </c>
      <c r="M161" s="51">
        <v>240.02353919653129</v>
      </c>
    </row>
    <row r="162" spans="1:13" x14ac:dyDescent="0.25">
      <c r="A162" s="1" t="s">
        <v>318</v>
      </c>
      <c r="B162" s="1" t="s">
        <v>317</v>
      </c>
      <c r="C162" s="50">
        <v>169.58442399038282</v>
      </c>
      <c r="D162" s="50">
        <v>166.62259399025888</v>
      </c>
      <c r="E162" s="50">
        <v>165.31117691726413</v>
      </c>
      <c r="F162" s="50">
        <v>167.33656388442461</v>
      </c>
      <c r="G162" s="50">
        <v>172.70740374338729</v>
      </c>
      <c r="H162" s="69">
        <v>103288</v>
      </c>
      <c r="I162" s="51">
        <v>1641.8598868250215</v>
      </c>
      <c r="J162" s="51">
        <v>1613.1844356581489</v>
      </c>
      <c r="K162" s="51">
        <v>1600.4877325271489</v>
      </c>
      <c r="L162" s="51">
        <v>1620.0968542756623</v>
      </c>
      <c r="M162" s="51">
        <v>1672.0955362035018</v>
      </c>
    </row>
    <row r="163" spans="1:13" x14ac:dyDescent="0.25">
      <c r="A163" s="1" t="s">
        <v>320</v>
      </c>
      <c r="B163" s="1" t="s">
        <v>319</v>
      </c>
      <c r="C163" s="50">
        <v>30.779987066214577</v>
      </c>
      <c r="D163" s="50">
        <v>30.417759231265038</v>
      </c>
      <c r="E163" s="50">
        <v>29.97437240835081</v>
      </c>
      <c r="F163" s="50">
        <v>30.301627835499605</v>
      </c>
      <c r="G163" s="50">
        <v>30.998001203455534</v>
      </c>
      <c r="H163" s="69">
        <v>339423</v>
      </c>
      <c r="I163" s="51">
        <v>90.683268565225632</v>
      </c>
      <c r="J163" s="51">
        <v>89.616081500855984</v>
      </c>
      <c r="K163" s="51">
        <v>88.309785749200302</v>
      </c>
      <c r="L163" s="51">
        <v>89.273937934375709</v>
      </c>
      <c r="M163" s="51">
        <v>91.325576650537911</v>
      </c>
    </row>
    <row r="164" spans="1:13" x14ac:dyDescent="0.25">
      <c r="A164" s="1" t="s">
        <v>322</v>
      </c>
      <c r="B164" s="1" t="s">
        <v>321</v>
      </c>
      <c r="C164" s="50">
        <v>145.18019285394226</v>
      </c>
      <c r="D164" s="50">
        <v>141.03531779644834</v>
      </c>
      <c r="E164" s="50">
        <v>139.66550819725097</v>
      </c>
      <c r="F164" s="50">
        <v>142.05999074359062</v>
      </c>
      <c r="G164" s="50">
        <v>146.49542131061085</v>
      </c>
      <c r="H164" s="69">
        <v>83501</v>
      </c>
      <c r="I164" s="51">
        <v>1738.6641220337751</v>
      </c>
      <c r="J164" s="51">
        <v>1689.0254942629231</v>
      </c>
      <c r="K164" s="51">
        <v>1672.6207853468936</v>
      </c>
      <c r="L164" s="51">
        <v>1701.2968796013297</v>
      </c>
      <c r="M164" s="51">
        <v>1754.4151724004605</v>
      </c>
    </row>
    <row r="165" spans="1:13" x14ac:dyDescent="0.25">
      <c r="A165" s="1" t="s">
        <v>324</v>
      </c>
      <c r="B165" s="1" t="s">
        <v>323</v>
      </c>
      <c r="C165" s="50">
        <v>725.22948969567369</v>
      </c>
      <c r="D165" s="50">
        <v>704.66768750831056</v>
      </c>
      <c r="E165" s="50">
        <v>697.20560050988479</v>
      </c>
      <c r="F165" s="50">
        <v>708.40290930813012</v>
      </c>
      <c r="G165" s="50">
        <v>729.08103972974322</v>
      </c>
      <c r="H165" s="69">
        <v>480423</v>
      </c>
      <c r="I165" s="51">
        <v>1509.5644665132054</v>
      </c>
      <c r="J165" s="51">
        <v>1466.7650955685106</v>
      </c>
      <c r="K165" s="51">
        <v>1451.2327688513765</v>
      </c>
      <c r="L165" s="51">
        <v>1474.5399560556637</v>
      </c>
      <c r="M165" s="51">
        <v>1517.5814641050558</v>
      </c>
    </row>
    <row r="166" spans="1:13" x14ac:dyDescent="0.25">
      <c r="A166" s="1" t="s">
        <v>326</v>
      </c>
      <c r="B166" s="1" t="s">
        <v>325</v>
      </c>
      <c r="C166" s="50">
        <v>12.594663426097251</v>
      </c>
      <c r="D166" s="50">
        <v>12.411467088232397</v>
      </c>
      <c r="E166" s="50">
        <v>12.045351047464713</v>
      </c>
      <c r="F166" s="50">
        <v>11.072005454114503</v>
      </c>
      <c r="G166" s="50">
        <v>10.898187703982835</v>
      </c>
      <c r="H166" s="69">
        <v>42447</v>
      </c>
      <c r="I166" s="51">
        <v>296.7150429028494</v>
      </c>
      <c r="J166" s="51">
        <v>292.39915867393211</v>
      </c>
      <c r="K166" s="51">
        <v>283.77390740134081</v>
      </c>
      <c r="L166" s="51">
        <v>260.84306203299417</v>
      </c>
      <c r="M166" s="51">
        <v>256.7481259920097</v>
      </c>
    </row>
    <row r="167" spans="1:13" x14ac:dyDescent="0.25">
      <c r="A167" s="1" t="s">
        <v>328</v>
      </c>
      <c r="B167" s="1" t="s">
        <v>327</v>
      </c>
      <c r="C167" s="50">
        <v>9.6634336898649913</v>
      </c>
      <c r="D167" s="50">
        <v>9.2798770772943353</v>
      </c>
      <c r="E167" s="50">
        <v>8.9322226615156772</v>
      </c>
      <c r="F167" s="50">
        <v>8.5318472075068854</v>
      </c>
      <c r="G167" s="50">
        <v>8.3812483971380161</v>
      </c>
      <c r="H167" s="69">
        <v>41197</v>
      </c>
      <c r="I167" s="51">
        <v>234.56644148518075</v>
      </c>
      <c r="J167" s="51">
        <v>225.2561370316852</v>
      </c>
      <c r="K167" s="51">
        <v>216.81730857867507</v>
      </c>
      <c r="L167" s="51">
        <v>207.09875009119315</v>
      </c>
      <c r="M167" s="51">
        <v>203.44317297711038</v>
      </c>
    </row>
    <row r="168" spans="1:13" x14ac:dyDescent="0.25">
      <c r="A168" s="1" t="s">
        <v>330</v>
      </c>
      <c r="B168" s="1" t="s">
        <v>329</v>
      </c>
      <c r="C168" s="50">
        <v>194.50631181606269</v>
      </c>
      <c r="D168" s="50">
        <v>188.91046616951169</v>
      </c>
      <c r="E168" s="50">
        <v>186.32134397677538</v>
      </c>
      <c r="F168" s="50">
        <v>187.04151825125379</v>
      </c>
      <c r="G168" s="50">
        <v>191.69428094548567</v>
      </c>
      <c r="H168" s="69">
        <v>108975</v>
      </c>
      <c r="I168" s="51">
        <v>1784.8709503653379</v>
      </c>
      <c r="J168" s="51">
        <v>1733.5211394311696</v>
      </c>
      <c r="K168" s="51">
        <v>1709.7622755382004</v>
      </c>
      <c r="L168" s="51">
        <v>1716.3708947121247</v>
      </c>
      <c r="M168" s="51">
        <v>1759.066583578671</v>
      </c>
    </row>
    <row r="169" spans="1:13" x14ac:dyDescent="0.25">
      <c r="A169" s="1" t="s">
        <v>332</v>
      </c>
      <c r="B169" s="1" t="s">
        <v>331</v>
      </c>
      <c r="C169" s="50">
        <v>10.214191097485928</v>
      </c>
      <c r="D169" s="50">
        <v>10.795266366669168</v>
      </c>
      <c r="E169" s="50">
        <v>10.615188178598366</v>
      </c>
      <c r="F169" s="50">
        <v>9.5493284293475522</v>
      </c>
      <c r="G169" s="50">
        <v>9.4781608627688687</v>
      </c>
      <c r="H169" s="69">
        <v>48447</v>
      </c>
      <c r="I169" s="51">
        <v>210.8322723282335</v>
      </c>
      <c r="J169" s="51">
        <v>222.82631260282716</v>
      </c>
      <c r="K169" s="51">
        <v>219.10929837963891</v>
      </c>
      <c r="L169" s="51">
        <v>197.10876688644402</v>
      </c>
      <c r="M169" s="51">
        <v>195.63978910497801</v>
      </c>
    </row>
    <row r="170" spans="1:13" x14ac:dyDescent="0.25">
      <c r="A170" s="1" t="s">
        <v>334</v>
      </c>
      <c r="B170" s="1" t="s">
        <v>333</v>
      </c>
      <c r="C170" s="50">
        <v>14.453308094484214</v>
      </c>
      <c r="D170" s="50">
        <v>15.553939536916349</v>
      </c>
      <c r="E170" s="50">
        <v>15.4472645058623</v>
      </c>
      <c r="F170" s="50">
        <v>13.987205762492714</v>
      </c>
      <c r="G170" s="50">
        <v>14.040246899267467</v>
      </c>
      <c r="H170" s="69">
        <v>59009</v>
      </c>
      <c r="I170" s="51">
        <v>244.93396082774177</v>
      </c>
      <c r="J170" s="51">
        <v>263.5858858295573</v>
      </c>
      <c r="K170" s="51">
        <v>261.77811021814131</v>
      </c>
      <c r="L170" s="51">
        <v>237.03512620943778</v>
      </c>
      <c r="M170" s="51">
        <v>237.93399141262293</v>
      </c>
    </row>
    <row r="171" spans="1:13" x14ac:dyDescent="0.25">
      <c r="A171" s="1" t="s">
        <v>336</v>
      </c>
      <c r="B171" s="1" t="s">
        <v>335</v>
      </c>
      <c r="C171" s="50">
        <v>178.58687315304695</v>
      </c>
      <c r="D171" s="50">
        <v>174.60553744332432</v>
      </c>
      <c r="E171" s="50">
        <v>172.32209265380231</v>
      </c>
      <c r="F171" s="50">
        <v>173.85921821900769</v>
      </c>
      <c r="G171" s="50">
        <v>178.58191090300963</v>
      </c>
      <c r="H171" s="69">
        <v>99671</v>
      </c>
      <c r="I171" s="51">
        <v>1791.7636338859545</v>
      </c>
      <c r="J171" s="51">
        <v>1751.8188584776346</v>
      </c>
      <c r="K171" s="51">
        <v>1728.9090372706437</v>
      </c>
      <c r="L171" s="51">
        <v>1744.3310312829979</v>
      </c>
      <c r="M171" s="51">
        <v>1791.7138475886629</v>
      </c>
    </row>
    <row r="172" spans="1:13" x14ac:dyDescent="0.25">
      <c r="A172" s="1" t="s">
        <v>338</v>
      </c>
      <c r="B172" s="1" t="s">
        <v>337</v>
      </c>
      <c r="C172" s="50">
        <v>43.582761561113998</v>
      </c>
      <c r="D172" s="50">
        <v>42.681768597407498</v>
      </c>
      <c r="E172" s="50">
        <v>41.583915372711665</v>
      </c>
      <c r="F172" s="50">
        <v>41.548306218151367</v>
      </c>
      <c r="G172" s="50">
        <v>42.003743282948051</v>
      </c>
      <c r="H172" s="69">
        <v>418666</v>
      </c>
      <c r="I172" s="51">
        <v>104.09911853628907</v>
      </c>
      <c r="J172" s="51">
        <v>101.94706185218647</v>
      </c>
      <c r="K172" s="51">
        <v>99.32479678959281</v>
      </c>
      <c r="L172" s="51">
        <v>99.239742941035018</v>
      </c>
      <c r="M172" s="51">
        <v>100.32757205731551</v>
      </c>
    </row>
    <row r="173" spans="1:13" x14ac:dyDescent="0.25">
      <c r="A173" s="1" t="s">
        <v>340</v>
      </c>
      <c r="B173" s="1" t="s">
        <v>339</v>
      </c>
      <c r="C173" s="50">
        <v>19.611881552066713</v>
      </c>
      <c r="D173" s="50">
        <v>19.487355060306172</v>
      </c>
      <c r="E173" s="50">
        <v>19.123474983557148</v>
      </c>
      <c r="F173" s="50">
        <v>17.276892570723522</v>
      </c>
      <c r="G173" s="50">
        <v>17.122685167927187</v>
      </c>
      <c r="H173" s="69">
        <v>74842</v>
      </c>
      <c r="I173" s="51">
        <v>262.04379295137375</v>
      </c>
      <c r="J173" s="51">
        <v>260.3799345328315</v>
      </c>
      <c r="K173" s="51">
        <v>255.51795761146346</v>
      </c>
      <c r="L173" s="51">
        <v>230.84488082525215</v>
      </c>
      <c r="M173" s="51">
        <v>228.78444146237658</v>
      </c>
    </row>
    <row r="174" spans="1:13" x14ac:dyDescent="0.25">
      <c r="A174" s="1" t="s">
        <v>342</v>
      </c>
      <c r="B174" s="1" t="s">
        <v>341</v>
      </c>
      <c r="C174" s="50">
        <v>12.156770143248988</v>
      </c>
      <c r="D174" s="50">
        <v>11.592241991074415</v>
      </c>
      <c r="E174" s="50">
        <v>11.091923748326995</v>
      </c>
      <c r="F174" s="50">
        <v>10.659485490148382</v>
      </c>
      <c r="G174" s="50">
        <v>10.418724468967199</v>
      </c>
      <c r="H174" s="69">
        <v>36641</v>
      </c>
      <c r="I174" s="51">
        <v>331.78052300016338</v>
      </c>
      <c r="J174" s="51">
        <v>316.37351576306366</v>
      </c>
      <c r="K174" s="51">
        <v>302.71891455819969</v>
      </c>
      <c r="L174" s="51">
        <v>290.91688245813111</v>
      </c>
      <c r="M174" s="51">
        <v>284.34607322308881</v>
      </c>
    </row>
    <row r="175" spans="1:13" x14ac:dyDescent="0.25">
      <c r="A175" s="1" t="s">
        <v>344</v>
      </c>
      <c r="B175" s="1" t="s">
        <v>343</v>
      </c>
      <c r="C175" s="50">
        <v>20.720854599525243</v>
      </c>
      <c r="D175" s="50">
        <v>20.384251976269624</v>
      </c>
      <c r="E175" s="50">
        <v>19.960412223688568</v>
      </c>
      <c r="F175" s="50">
        <v>19.184952053773802</v>
      </c>
      <c r="G175" s="50">
        <v>19.200469145438174</v>
      </c>
      <c r="H175" s="69">
        <v>60147</v>
      </c>
      <c r="I175" s="51">
        <v>344.50354297845684</v>
      </c>
      <c r="J175" s="51">
        <v>338.90721027265903</v>
      </c>
      <c r="K175" s="51">
        <v>331.86047888820002</v>
      </c>
      <c r="L175" s="51">
        <v>318.96772995783334</v>
      </c>
      <c r="M175" s="51">
        <v>319.22571608622496</v>
      </c>
    </row>
    <row r="176" spans="1:13" x14ac:dyDescent="0.25">
      <c r="A176" s="1" t="s">
        <v>346</v>
      </c>
      <c r="B176" s="1" t="s">
        <v>345</v>
      </c>
      <c r="C176" s="50">
        <v>126.56296062235793</v>
      </c>
      <c r="D176" s="50">
        <v>123.58649980794692</v>
      </c>
      <c r="E176" s="50">
        <v>122.37788527272602</v>
      </c>
      <c r="F176" s="50">
        <v>124.70197680062466</v>
      </c>
      <c r="G176" s="50">
        <v>128.81897846422447</v>
      </c>
      <c r="H176" s="69">
        <v>70078</v>
      </c>
      <c r="I176" s="51">
        <v>1806.0298613310588</v>
      </c>
      <c r="J176" s="51">
        <v>1763.5563202138605</v>
      </c>
      <c r="K176" s="51">
        <v>1746.3096160382147</v>
      </c>
      <c r="L176" s="51">
        <v>1779.4739690148788</v>
      </c>
      <c r="M176" s="51">
        <v>1838.2228154945128</v>
      </c>
    </row>
    <row r="177" spans="1:13" x14ac:dyDescent="0.25">
      <c r="A177" s="1" t="s">
        <v>348</v>
      </c>
      <c r="B177" s="1" t="s">
        <v>347</v>
      </c>
      <c r="C177" s="50">
        <v>4.7579873929052221</v>
      </c>
      <c r="D177" s="50">
        <v>4.8130462818824906</v>
      </c>
      <c r="E177" s="50">
        <v>4.8775678703859047</v>
      </c>
      <c r="F177" s="50">
        <v>4.9449836489912542</v>
      </c>
      <c r="G177" s="50">
        <v>5.0450328468783763</v>
      </c>
      <c r="H177" s="69">
        <v>1200</v>
      </c>
      <c r="I177" s="51">
        <v>3964.9894940876852</v>
      </c>
      <c r="J177" s="51">
        <v>4010.8719015687425</v>
      </c>
      <c r="K177" s="51">
        <v>4064.639891988254</v>
      </c>
      <c r="L177" s="51">
        <v>4120.8197074927111</v>
      </c>
      <c r="M177" s="51">
        <v>4204.1940390653144</v>
      </c>
    </row>
    <row r="178" spans="1:13" x14ac:dyDescent="0.25">
      <c r="A178" s="1" t="s">
        <v>350</v>
      </c>
      <c r="B178" s="1" t="s">
        <v>349</v>
      </c>
      <c r="C178" s="50">
        <v>229.89298587956438</v>
      </c>
      <c r="D178" s="50">
        <v>221.00143258328254</v>
      </c>
      <c r="E178" s="50">
        <v>216.38416805130913</v>
      </c>
      <c r="F178" s="50">
        <v>214.86824009866689</v>
      </c>
      <c r="G178" s="50">
        <v>218.44991966474748</v>
      </c>
      <c r="H178" s="69">
        <v>105596</v>
      </c>
      <c r="I178" s="51">
        <v>2177.0993776238151</v>
      </c>
      <c r="J178" s="51">
        <v>2092.8958727914178</v>
      </c>
      <c r="K178" s="51">
        <v>2049.1701205662062</v>
      </c>
      <c r="L178" s="51">
        <v>2034.8141984418621</v>
      </c>
      <c r="M178" s="51">
        <v>2068.7329033746305</v>
      </c>
    </row>
    <row r="179" spans="1:13" x14ac:dyDescent="0.25">
      <c r="A179" s="1" t="s">
        <v>352</v>
      </c>
      <c r="B179" s="1" t="s">
        <v>351</v>
      </c>
      <c r="C179" s="50">
        <v>166.24556247942891</v>
      </c>
      <c r="D179" s="50">
        <v>159.24253142885914</v>
      </c>
      <c r="E179" s="50">
        <v>154.89195112211613</v>
      </c>
      <c r="F179" s="50">
        <v>155.59816313562965</v>
      </c>
      <c r="G179" s="50">
        <v>157.54148135635145</v>
      </c>
      <c r="H179" s="69">
        <v>88218</v>
      </c>
      <c r="I179" s="51">
        <v>1884.4857339707191</v>
      </c>
      <c r="J179" s="51">
        <v>1805.1024896150348</v>
      </c>
      <c r="K179" s="51">
        <v>1755.7862468216931</v>
      </c>
      <c r="L179" s="51">
        <v>1763.7915520146641</v>
      </c>
      <c r="M179" s="51">
        <v>1785.8201427866361</v>
      </c>
    </row>
    <row r="180" spans="1:13" x14ac:dyDescent="0.25">
      <c r="A180" s="1" t="s">
        <v>354</v>
      </c>
      <c r="B180" s="1" t="s">
        <v>353</v>
      </c>
      <c r="C180" s="50">
        <v>896.93545826355864</v>
      </c>
      <c r="D180" s="50">
        <v>869.86569206633146</v>
      </c>
      <c r="E180" s="50">
        <v>861.14921799514173</v>
      </c>
      <c r="F180" s="50">
        <v>886.1742459974314</v>
      </c>
      <c r="G180" s="50">
        <v>917.31819188953227</v>
      </c>
      <c r="H180" s="69">
        <v>649189</v>
      </c>
      <c r="I180" s="51">
        <v>1381.6245473406952</v>
      </c>
      <c r="J180" s="51">
        <v>1339.9267271416052</v>
      </c>
      <c r="K180" s="51">
        <v>1326.5000146261591</v>
      </c>
      <c r="L180" s="51">
        <v>1365.048153923482</v>
      </c>
      <c r="M180" s="51">
        <v>1413.0217731500877</v>
      </c>
    </row>
    <row r="181" spans="1:13" x14ac:dyDescent="0.25">
      <c r="A181" s="1" t="s">
        <v>356</v>
      </c>
      <c r="B181" s="1" t="s">
        <v>355</v>
      </c>
      <c r="C181" s="50">
        <v>69.141521261234004</v>
      </c>
      <c r="D181" s="50">
        <v>68.133911813985733</v>
      </c>
      <c r="E181" s="50">
        <v>66.885838711058398</v>
      </c>
      <c r="F181" s="50">
        <v>67.355911725888703</v>
      </c>
      <c r="G181" s="50">
        <v>68.640451829100954</v>
      </c>
      <c r="H181" s="69">
        <v>762641</v>
      </c>
      <c r="I181" s="51">
        <v>90.660640145538991</v>
      </c>
      <c r="J181" s="51">
        <v>89.339429448437372</v>
      </c>
      <c r="K181" s="51">
        <v>87.702914885324034</v>
      </c>
      <c r="L181" s="51">
        <v>88.319290106208172</v>
      </c>
      <c r="M181" s="51">
        <v>90.003621401289664</v>
      </c>
    </row>
    <row r="182" spans="1:13" x14ac:dyDescent="0.25">
      <c r="A182" s="1" t="s">
        <v>358</v>
      </c>
      <c r="B182" s="1" t="s">
        <v>357</v>
      </c>
      <c r="C182" s="50">
        <v>12.393885898153497</v>
      </c>
      <c r="D182" s="50">
        <v>12.344120203972327</v>
      </c>
      <c r="E182" s="50">
        <v>12.042841619870288</v>
      </c>
      <c r="F182" s="50">
        <v>11.028276906827614</v>
      </c>
      <c r="G182" s="50">
        <v>10.909071848646562</v>
      </c>
      <c r="H182" s="69">
        <v>43058</v>
      </c>
      <c r="I182" s="51">
        <v>287.84165307616468</v>
      </c>
      <c r="J182" s="51">
        <v>286.68587031381691</v>
      </c>
      <c r="K182" s="51">
        <v>279.68882948279736</v>
      </c>
      <c r="L182" s="51">
        <v>256.12608358092837</v>
      </c>
      <c r="M182" s="51">
        <v>253.35760714957877</v>
      </c>
    </row>
    <row r="183" spans="1:13" x14ac:dyDescent="0.25">
      <c r="A183" s="1" t="s">
        <v>360</v>
      </c>
      <c r="B183" s="1" t="s">
        <v>359</v>
      </c>
      <c r="C183" s="50">
        <v>17.688258947507009</v>
      </c>
      <c r="D183" s="50">
        <v>17.328165578231797</v>
      </c>
      <c r="E183" s="50">
        <v>16.969013420084657</v>
      </c>
      <c r="F183" s="50">
        <v>15.751112549299211</v>
      </c>
      <c r="G183" s="50">
        <v>15.637031609280626</v>
      </c>
      <c r="H183" s="69">
        <v>71806</v>
      </c>
      <c r="I183" s="51">
        <v>246.33399642797275</v>
      </c>
      <c r="J183" s="51">
        <v>241.31918750845051</v>
      </c>
      <c r="K183" s="51">
        <v>236.31748628366233</v>
      </c>
      <c r="L183" s="51">
        <v>219.35649596550721</v>
      </c>
      <c r="M183" s="51">
        <v>217.76775769825122</v>
      </c>
    </row>
    <row r="184" spans="1:13" x14ac:dyDescent="0.25">
      <c r="A184" s="1" t="s">
        <v>362</v>
      </c>
      <c r="B184" s="1" t="s">
        <v>361</v>
      </c>
      <c r="C184" s="50">
        <v>205.17046716885099</v>
      </c>
      <c r="D184" s="50">
        <v>196.70893255537143</v>
      </c>
      <c r="E184" s="50">
        <v>193.18562349919938</v>
      </c>
      <c r="F184" s="50">
        <v>197.35151826389466</v>
      </c>
      <c r="G184" s="50">
        <v>202.4322249365274</v>
      </c>
      <c r="H184" s="69">
        <v>118703</v>
      </c>
      <c r="I184" s="51">
        <v>1728.4353990114066</v>
      </c>
      <c r="J184" s="51">
        <v>1657.1521575307399</v>
      </c>
      <c r="K184" s="51">
        <v>1627.4704388195696</v>
      </c>
      <c r="L184" s="51">
        <v>1662.5655481655449</v>
      </c>
      <c r="M184" s="51">
        <v>1705.3673869786562</v>
      </c>
    </row>
    <row r="185" spans="1:13" x14ac:dyDescent="0.25">
      <c r="A185" s="1" t="s">
        <v>364</v>
      </c>
      <c r="B185" s="1" t="s">
        <v>363</v>
      </c>
      <c r="C185" s="50">
        <v>125.84120361093072</v>
      </c>
      <c r="D185" s="50">
        <v>122.53478890077024</v>
      </c>
      <c r="E185" s="50">
        <v>120.94270268109598</v>
      </c>
      <c r="F185" s="50">
        <v>120.53929837814725</v>
      </c>
      <c r="G185" s="50">
        <v>122.53298985460513</v>
      </c>
      <c r="H185" s="69">
        <v>66087</v>
      </c>
      <c r="I185" s="51">
        <v>1904.1748545240475</v>
      </c>
      <c r="J185" s="51">
        <v>1854.1436122198047</v>
      </c>
      <c r="K185" s="51">
        <v>1830.0528497449723</v>
      </c>
      <c r="L185" s="51">
        <v>1823.9487097030772</v>
      </c>
      <c r="M185" s="51">
        <v>1854.116389828637</v>
      </c>
    </row>
    <row r="186" spans="1:13" x14ac:dyDescent="0.25">
      <c r="A186" s="1" t="s">
        <v>366</v>
      </c>
      <c r="B186" s="1" t="s">
        <v>365</v>
      </c>
      <c r="C186" s="50">
        <v>290.8267532478431</v>
      </c>
      <c r="D186" s="50">
        <v>279.73000441593678</v>
      </c>
      <c r="E186" s="50">
        <v>274.23678584120626</v>
      </c>
      <c r="F186" s="50">
        <v>277.19473773148621</v>
      </c>
      <c r="G186" s="50">
        <v>283.48703581771269</v>
      </c>
      <c r="H186" s="69">
        <v>182854</v>
      </c>
      <c r="I186" s="51">
        <v>1590.4861433047299</v>
      </c>
      <c r="J186" s="51">
        <v>1529.7997550829448</v>
      </c>
      <c r="K186" s="51">
        <v>1499.7581996631534</v>
      </c>
      <c r="L186" s="51">
        <v>1515.9347770980464</v>
      </c>
      <c r="M186" s="51">
        <v>1550.3463737064144</v>
      </c>
    </row>
    <row r="187" spans="1:13" x14ac:dyDescent="0.25">
      <c r="A187" s="1" t="s">
        <v>368</v>
      </c>
      <c r="B187" s="1" t="s">
        <v>367</v>
      </c>
      <c r="C187" s="50">
        <v>150.48965695360297</v>
      </c>
      <c r="D187" s="50">
        <v>144.23309856821487</v>
      </c>
      <c r="E187" s="50">
        <v>141.59528722525681</v>
      </c>
      <c r="F187" s="50">
        <v>144.37641028752256</v>
      </c>
      <c r="G187" s="50">
        <v>147.83570945756807</v>
      </c>
      <c r="H187" s="69">
        <v>65874</v>
      </c>
      <c r="I187" s="51">
        <v>2284.5076502657039</v>
      </c>
      <c r="J187" s="51">
        <v>2189.5299901055782</v>
      </c>
      <c r="K187" s="51">
        <v>2149.4867053049275</v>
      </c>
      <c r="L187" s="51">
        <v>2191.7055331014139</v>
      </c>
      <c r="M187" s="51">
        <v>2244.2194106562233</v>
      </c>
    </row>
    <row r="188" spans="1:13" x14ac:dyDescent="0.25">
      <c r="A188" s="1" t="s">
        <v>370</v>
      </c>
      <c r="B188" s="1" t="s">
        <v>369</v>
      </c>
      <c r="C188" s="50">
        <v>293.72030351546209</v>
      </c>
      <c r="D188" s="50">
        <v>286.08015265370886</v>
      </c>
      <c r="E188" s="50">
        <v>282.8823833078423</v>
      </c>
      <c r="F188" s="50">
        <v>285.62656283372689</v>
      </c>
      <c r="G188" s="50">
        <v>293.66045796854246</v>
      </c>
      <c r="H188" s="69">
        <v>138236</v>
      </c>
      <c r="I188" s="51">
        <v>2124.7743244557287</v>
      </c>
      <c r="J188" s="51">
        <v>2069.5054302331441</v>
      </c>
      <c r="K188" s="51">
        <v>2046.3727488341842</v>
      </c>
      <c r="L188" s="51">
        <v>2066.224158929128</v>
      </c>
      <c r="M188" s="51">
        <v>2124.3414014333634</v>
      </c>
    </row>
    <row r="189" spans="1:13" x14ac:dyDescent="0.25">
      <c r="A189" s="1" t="s">
        <v>372</v>
      </c>
      <c r="B189" s="1" t="s">
        <v>371</v>
      </c>
      <c r="C189" s="50">
        <v>730.00787832109029</v>
      </c>
      <c r="D189" s="50">
        <v>704.19989113179543</v>
      </c>
      <c r="E189" s="50">
        <v>695.8931187814826</v>
      </c>
      <c r="F189" s="50">
        <v>718.01659894808563</v>
      </c>
      <c r="G189" s="50">
        <v>742.81975467209872</v>
      </c>
      <c r="H189" s="69">
        <v>533725</v>
      </c>
      <c r="I189" s="51">
        <v>1367.7603228649402</v>
      </c>
      <c r="J189" s="51">
        <v>1319.4058571957382</v>
      </c>
      <c r="K189" s="51">
        <v>1303.8420886814044</v>
      </c>
      <c r="L189" s="51">
        <v>1345.2931733534792</v>
      </c>
      <c r="M189" s="51">
        <v>1391.7649626157643</v>
      </c>
    </row>
    <row r="190" spans="1:13" x14ac:dyDescent="0.25">
      <c r="A190" s="1" t="s">
        <v>374</v>
      </c>
      <c r="B190" s="1" t="s">
        <v>373</v>
      </c>
      <c r="C190" s="50">
        <v>56.070873564663998</v>
      </c>
      <c r="D190" s="50">
        <v>55.013153806708971</v>
      </c>
      <c r="E190" s="50">
        <v>53.715942819836428</v>
      </c>
      <c r="F190" s="50">
        <v>53.793184924154048</v>
      </c>
      <c r="G190" s="50">
        <v>54.51066030680353</v>
      </c>
      <c r="H190" s="69">
        <v>665450</v>
      </c>
      <c r="I190" s="51">
        <v>84.260085002124868</v>
      </c>
      <c r="J190" s="51">
        <v>82.670604563391649</v>
      </c>
      <c r="K190" s="51">
        <v>80.721230475372195</v>
      </c>
      <c r="L190" s="51">
        <v>80.837305468711463</v>
      </c>
      <c r="M190" s="51">
        <v>81.915486222561469</v>
      </c>
    </row>
    <row r="191" spans="1:13" x14ac:dyDescent="0.25">
      <c r="A191" s="1" t="s">
        <v>376</v>
      </c>
      <c r="B191" s="1" t="s">
        <v>375</v>
      </c>
      <c r="C191" s="50">
        <v>18.302975794284016</v>
      </c>
      <c r="D191" s="50">
        <v>17.934222149074149</v>
      </c>
      <c r="E191" s="50">
        <v>17.301220919844663</v>
      </c>
      <c r="F191" s="50">
        <v>16.394230035872056</v>
      </c>
      <c r="G191" s="50">
        <v>16.120266513906721</v>
      </c>
      <c r="H191" s="69">
        <v>63001</v>
      </c>
      <c r="I191" s="51">
        <v>290.51881389635111</v>
      </c>
      <c r="J191" s="51">
        <v>284.66567433967953</v>
      </c>
      <c r="K191" s="51">
        <v>274.61819526427615</v>
      </c>
      <c r="L191" s="51">
        <v>260.22174308141228</v>
      </c>
      <c r="M191" s="51">
        <v>255.87318477336424</v>
      </c>
    </row>
    <row r="192" spans="1:13" x14ac:dyDescent="0.25">
      <c r="A192" s="1" t="s">
        <v>378</v>
      </c>
      <c r="B192" s="1" t="s">
        <v>377</v>
      </c>
      <c r="C192" s="50">
        <v>536.17498598541363</v>
      </c>
      <c r="D192" s="50">
        <v>516.91257831397058</v>
      </c>
      <c r="E192" s="50">
        <v>506.66439304517826</v>
      </c>
      <c r="F192" s="50">
        <v>511.40838864884802</v>
      </c>
      <c r="G192" s="50">
        <v>522.55705266723078</v>
      </c>
      <c r="H192" s="69">
        <v>344906</v>
      </c>
      <c r="I192" s="51">
        <v>1554.5539537886079</v>
      </c>
      <c r="J192" s="51">
        <v>1498.7056714408291</v>
      </c>
      <c r="K192" s="51">
        <v>1468.9926908931079</v>
      </c>
      <c r="L192" s="51">
        <v>1482.7471503796628</v>
      </c>
      <c r="M192" s="51">
        <v>1515.0709256064863</v>
      </c>
    </row>
    <row r="193" spans="1:13" x14ac:dyDescent="0.25">
      <c r="A193" s="1" t="s">
        <v>380</v>
      </c>
      <c r="B193" s="1" t="s">
        <v>379</v>
      </c>
      <c r="C193" s="50">
        <v>265.36835708775857</v>
      </c>
      <c r="D193" s="50">
        <v>255.83485855583098</v>
      </c>
      <c r="E193" s="50">
        <v>251.34327951237768</v>
      </c>
      <c r="F193" s="50">
        <v>254.04543688795562</v>
      </c>
      <c r="G193" s="50">
        <v>259.85579590371123</v>
      </c>
      <c r="H193" s="69">
        <v>132874</v>
      </c>
      <c r="I193" s="51">
        <v>1997.1428352255414</v>
      </c>
      <c r="J193" s="51">
        <v>1925.3944229558151</v>
      </c>
      <c r="K193" s="51">
        <v>1891.5911277780278</v>
      </c>
      <c r="L193" s="51">
        <v>1911.9273664370428</v>
      </c>
      <c r="M193" s="51">
        <v>1955.6557031752729</v>
      </c>
    </row>
    <row r="194" spans="1:13" x14ac:dyDescent="0.25">
      <c r="A194" s="1" t="s">
        <v>382</v>
      </c>
      <c r="B194" s="1" t="s">
        <v>381</v>
      </c>
      <c r="C194" s="50">
        <v>352.6213914684634</v>
      </c>
      <c r="D194" s="50">
        <v>343.65846860720552</v>
      </c>
      <c r="E194" s="50">
        <v>341.5826128283901</v>
      </c>
      <c r="F194" s="50">
        <v>351.57838726038688</v>
      </c>
      <c r="G194" s="50">
        <v>364.94831460533783</v>
      </c>
      <c r="H194" s="69">
        <v>285986</v>
      </c>
      <c r="I194" s="51">
        <v>1233.0022849666186</v>
      </c>
      <c r="J194" s="51">
        <v>1201.6618596966478</v>
      </c>
      <c r="K194" s="51">
        <v>1194.4032673920753</v>
      </c>
      <c r="L194" s="51">
        <v>1229.3552385794649</v>
      </c>
      <c r="M194" s="51">
        <v>1276.1055247646314</v>
      </c>
    </row>
    <row r="195" spans="1:13" x14ac:dyDescent="0.25">
      <c r="A195" s="1" t="s">
        <v>384</v>
      </c>
      <c r="B195" s="1" t="s">
        <v>383</v>
      </c>
      <c r="C195" s="50">
        <v>34.428753993181004</v>
      </c>
      <c r="D195" s="50">
        <v>33.908012215194056</v>
      </c>
      <c r="E195" s="50">
        <v>33.256196866656254</v>
      </c>
      <c r="F195" s="50">
        <v>33.458867675316384</v>
      </c>
      <c r="G195" s="50">
        <v>34.06612820244878</v>
      </c>
      <c r="H195" s="69">
        <v>435533</v>
      </c>
      <c r="I195" s="51">
        <v>79.049702303111374</v>
      </c>
      <c r="J195" s="51">
        <v>77.854059773183792</v>
      </c>
      <c r="K195" s="51">
        <v>76.35746744025424</v>
      </c>
      <c r="L195" s="51">
        <v>76.82280717033241</v>
      </c>
      <c r="M195" s="51">
        <v>78.217099972789157</v>
      </c>
    </row>
    <row r="196" spans="1:13" x14ac:dyDescent="0.25">
      <c r="A196" s="1" t="s">
        <v>386</v>
      </c>
      <c r="B196" s="1" t="s">
        <v>385</v>
      </c>
      <c r="C196" s="50">
        <v>11.832009713138159</v>
      </c>
      <c r="D196" s="50">
        <v>11.416053091890088</v>
      </c>
      <c r="E196" s="50">
        <v>11.021078171559909</v>
      </c>
      <c r="F196" s="50">
        <v>10.301083446916401</v>
      </c>
      <c r="G196" s="50">
        <v>10.112769640044046</v>
      </c>
      <c r="H196" s="69">
        <v>44235</v>
      </c>
      <c r="I196" s="51">
        <v>267.4807214454201</v>
      </c>
      <c r="J196" s="51">
        <v>258.07738424076155</v>
      </c>
      <c r="K196" s="51">
        <v>249.1483705563447</v>
      </c>
      <c r="L196" s="51">
        <v>232.87178584642027</v>
      </c>
      <c r="M196" s="51">
        <v>228.61466350274773</v>
      </c>
    </row>
    <row r="197" spans="1:13" x14ac:dyDescent="0.25">
      <c r="A197" s="1" t="s">
        <v>388</v>
      </c>
      <c r="B197" s="1" t="s">
        <v>387</v>
      </c>
      <c r="C197" s="50">
        <v>250.79693063937674</v>
      </c>
      <c r="D197" s="50">
        <v>241.24185301520356</v>
      </c>
      <c r="E197" s="50">
        <v>235.98520237596168</v>
      </c>
      <c r="F197" s="50">
        <v>236.65035462154924</v>
      </c>
      <c r="G197" s="50">
        <v>240.64541533547606</v>
      </c>
      <c r="H197" s="69">
        <v>122984</v>
      </c>
      <c r="I197" s="51">
        <v>2039.2647062981912</v>
      </c>
      <c r="J197" s="51">
        <v>1961.571041885152</v>
      </c>
      <c r="K197" s="51">
        <v>1918.8284848107207</v>
      </c>
      <c r="L197" s="51">
        <v>1924.2369301823753</v>
      </c>
      <c r="M197" s="51">
        <v>1956.7213242005143</v>
      </c>
    </row>
    <row r="198" spans="1:13" x14ac:dyDescent="0.25">
      <c r="A198" s="1" t="s">
        <v>390</v>
      </c>
      <c r="B198" s="1" t="s">
        <v>389</v>
      </c>
      <c r="C198" s="50">
        <v>10.538097000337</v>
      </c>
      <c r="D198" s="50">
        <v>10.366331441174951</v>
      </c>
      <c r="E198" s="50">
        <v>10.063380595577275</v>
      </c>
      <c r="F198" s="50">
        <v>9.2900126198844326</v>
      </c>
      <c r="G198" s="50">
        <v>9.1534895866108208</v>
      </c>
      <c r="H198" s="69">
        <v>43917</v>
      </c>
      <c r="I198" s="51">
        <v>239.95484665020379</v>
      </c>
      <c r="J198" s="51">
        <v>236.04370610868116</v>
      </c>
      <c r="K198" s="51">
        <v>229.14544699267427</v>
      </c>
      <c r="L198" s="51">
        <v>211.53568367339372</v>
      </c>
      <c r="M198" s="51">
        <v>208.42702339893026</v>
      </c>
    </row>
    <row r="199" spans="1:13" x14ac:dyDescent="0.25">
      <c r="A199" s="1" t="s">
        <v>392</v>
      </c>
      <c r="B199" s="1" t="s">
        <v>391</v>
      </c>
      <c r="C199" s="50">
        <v>13.754073206997489</v>
      </c>
      <c r="D199" s="50">
        <v>13.25580685647563</v>
      </c>
      <c r="E199" s="50">
        <v>12.799028658696256</v>
      </c>
      <c r="F199" s="50">
        <v>11.788163522206736</v>
      </c>
      <c r="G199" s="50">
        <v>11.544279171168494</v>
      </c>
      <c r="H199" s="69">
        <v>44587</v>
      </c>
      <c r="I199" s="51">
        <v>308.47720651753849</v>
      </c>
      <c r="J199" s="51">
        <v>297.30205791992353</v>
      </c>
      <c r="K199" s="51">
        <v>287.05740818391587</v>
      </c>
      <c r="L199" s="51">
        <v>264.38566223802309</v>
      </c>
      <c r="M199" s="51">
        <v>258.9158088942628</v>
      </c>
    </row>
    <row r="200" spans="1:13" x14ac:dyDescent="0.25">
      <c r="A200" s="1" t="s">
        <v>394</v>
      </c>
      <c r="B200" s="1" t="s">
        <v>393</v>
      </c>
      <c r="C200" s="50">
        <v>437.58650137256325</v>
      </c>
      <c r="D200" s="50">
        <v>422.35335909713916</v>
      </c>
      <c r="E200" s="50">
        <v>417.85903380786709</v>
      </c>
      <c r="F200" s="50">
        <v>431.34251312807146</v>
      </c>
      <c r="G200" s="50">
        <v>446.91996810539769</v>
      </c>
      <c r="H200" s="69">
        <v>334236</v>
      </c>
      <c r="I200" s="51">
        <v>1309.2141521935496</v>
      </c>
      <c r="J200" s="51">
        <v>1263.6381451942316</v>
      </c>
      <c r="K200" s="51">
        <v>1250.191582617872</v>
      </c>
      <c r="L200" s="51">
        <v>1290.5327766251137</v>
      </c>
      <c r="M200" s="51">
        <v>1337.1389320880985</v>
      </c>
    </row>
    <row r="201" spans="1:13" x14ac:dyDescent="0.25">
      <c r="A201" s="1" t="s">
        <v>396</v>
      </c>
      <c r="B201" s="1" t="s">
        <v>395</v>
      </c>
      <c r="C201" s="50">
        <v>437.85110801274124</v>
      </c>
      <c r="D201" s="50">
        <v>420.12981687815795</v>
      </c>
      <c r="E201" s="50">
        <v>413.11719199200365</v>
      </c>
      <c r="F201" s="50">
        <v>421.61707533770408</v>
      </c>
      <c r="G201" s="50">
        <v>432.67003876723822</v>
      </c>
      <c r="H201" s="69">
        <v>219602</v>
      </c>
      <c r="I201" s="51">
        <v>1993.8393457834686</v>
      </c>
      <c r="J201" s="51">
        <v>1913.1420336707222</v>
      </c>
      <c r="K201" s="51">
        <v>1881.2086956949556</v>
      </c>
      <c r="L201" s="51">
        <v>1919.914551496362</v>
      </c>
      <c r="M201" s="51">
        <v>1970.2463491554643</v>
      </c>
    </row>
    <row r="202" spans="1:13" x14ac:dyDescent="0.25">
      <c r="A202" s="1" t="s">
        <v>398</v>
      </c>
      <c r="B202" s="1" t="s">
        <v>397</v>
      </c>
      <c r="C202" s="50">
        <v>143.68129470458791</v>
      </c>
      <c r="D202" s="50">
        <v>138.5792228485451</v>
      </c>
      <c r="E202" s="50">
        <v>135.86467131152651</v>
      </c>
      <c r="F202" s="50">
        <v>137.14957836795321</v>
      </c>
      <c r="G202" s="50">
        <v>139.95134433116846</v>
      </c>
      <c r="H202" s="69">
        <v>79151</v>
      </c>
      <c r="I202" s="51">
        <v>1815.2808518475815</v>
      </c>
      <c r="J202" s="51">
        <v>1750.8208721121034</v>
      </c>
      <c r="K202" s="51">
        <v>1716.5250130955581</v>
      </c>
      <c r="L202" s="51">
        <v>1732.7586305662999</v>
      </c>
      <c r="M202" s="51">
        <v>1768.1563635477562</v>
      </c>
    </row>
    <row r="203" spans="1:13" x14ac:dyDescent="0.25">
      <c r="A203" s="1" t="s">
        <v>400</v>
      </c>
      <c r="B203" s="1" t="s">
        <v>399</v>
      </c>
      <c r="C203" s="50">
        <v>22.971358778429138</v>
      </c>
      <c r="D203" s="50">
        <v>22.77505392082875</v>
      </c>
      <c r="E203" s="50">
        <v>22.246652967167645</v>
      </c>
      <c r="F203" s="50">
        <v>20.297658286419175</v>
      </c>
      <c r="G203" s="50">
        <v>20.090550151237775</v>
      </c>
      <c r="H203" s="69">
        <v>67721</v>
      </c>
      <c r="I203" s="51">
        <v>339.20584129633551</v>
      </c>
      <c r="J203" s="51">
        <v>336.30711183870221</v>
      </c>
      <c r="K203" s="51">
        <v>328.50449590478058</v>
      </c>
      <c r="L203" s="51">
        <v>299.72472772728071</v>
      </c>
      <c r="M203" s="51">
        <v>296.66647201367039</v>
      </c>
    </row>
    <row r="204" spans="1:13" x14ac:dyDescent="0.25">
      <c r="A204" s="1" t="s">
        <v>402</v>
      </c>
      <c r="B204" s="1" t="s">
        <v>401</v>
      </c>
      <c r="C204" s="50">
        <v>7.2122626152736924</v>
      </c>
      <c r="D204" s="50">
        <v>6.9764251071309635</v>
      </c>
      <c r="E204" s="50">
        <v>6.7290431916804687</v>
      </c>
      <c r="F204" s="50">
        <v>6.3547898270070862</v>
      </c>
      <c r="G204" s="50">
        <v>6.2432346593872747</v>
      </c>
      <c r="H204" s="69">
        <v>27258</v>
      </c>
      <c r="I204" s="51">
        <v>264.5925091816602</v>
      </c>
      <c r="J204" s="51">
        <v>255.94046177749516</v>
      </c>
      <c r="K204" s="51">
        <v>246.86489073594791</v>
      </c>
      <c r="L204" s="51">
        <v>233.13485314429107</v>
      </c>
      <c r="M204" s="51">
        <v>229.04228701252015</v>
      </c>
    </row>
    <row r="205" spans="1:13" x14ac:dyDescent="0.25">
      <c r="A205" s="1" t="s">
        <v>404</v>
      </c>
      <c r="B205" s="1" t="s">
        <v>403</v>
      </c>
      <c r="C205" s="50">
        <v>8.7554510755115817</v>
      </c>
      <c r="D205" s="50">
        <v>8.7027733069700908</v>
      </c>
      <c r="E205" s="50">
        <v>8.6039935787729576</v>
      </c>
      <c r="F205" s="50">
        <v>7.9384907921765349</v>
      </c>
      <c r="G205" s="50">
        <v>7.9479853067455082</v>
      </c>
      <c r="H205" s="69">
        <v>34549</v>
      </c>
      <c r="I205" s="51">
        <v>253.42125895139026</v>
      </c>
      <c r="J205" s="51">
        <v>251.89653266288721</v>
      </c>
      <c r="K205" s="51">
        <v>249.03741291420758</v>
      </c>
      <c r="L205" s="51">
        <v>229.77483551409694</v>
      </c>
      <c r="M205" s="51">
        <v>230.04964852081127</v>
      </c>
    </row>
    <row r="206" spans="1:13" x14ac:dyDescent="0.25">
      <c r="A206" s="1" t="s">
        <v>406</v>
      </c>
      <c r="B206" s="1" t="s">
        <v>405</v>
      </c>
      <c r="C206" s="50">
        <v>434.62691006372819</v>
      </c>
      <c r="D206" s="50">
        <v>419.07824397404829</v>
      </c>
      <c r="E206" s="50">
        <v>412.80821227939418</v>
      </c>
      <c r="F206" s="50">
        <v>419.60418703078113</v>
      </c>
      <c r="G206" s="50">
        <v>430.67095848265944</v>
      </c>
      <c r="H206" s="69">
        <v>223857</v>
      </c>
      <c r="I206" s="51">
        <v>1941.5381697410767</v>
      </c>
      <c r="J206" s="51">
        <v>1872.0801403308731</v>
      </c>
      <c r="K206" s="51">
        <v>1844.0710466029393</v>
      </c>
      <c r="L206" s="51">
        <v>1874.4296002840258</v>
      </c>
      <c r="M206" s="51">
        <v>1923.8663900733927</v>
      </c>
    </row>
    <row r="207" spans="1:13" x14ac:dyDescent="0.25">
      <c r="A207" s="1" t="s">
        <v>408</v>
      </c>
      <c r="B207" s="1" t="s">
        <v>407</v>
      </c>
      <c r="C207" s="50">
        <v>12.499411710094403</v>
      </c>
      <c r="D207" s="50">
        <v>12.119932768095659</v>
      </c>
      <c r="E207" s="50">
        <v>11.724670636790657</v>
      </c>
      <c r="F207" s="50">
        <v>11.051336560628584</v>
      </c>
      <c r="G207" s="50">
        <v>10.888632352759668</v>
      </c>
      <c r="H207" s="69">
        <v>48414</v>
      </c>
      <c r="I207" s="51">
        <v>258.17762858046024</v>
      </c>
      <c r="J207" s="51">
        <v>250.33942182211052</v>
      </c>
      <c r="K207" s="51">
        <v>242.17521041001893</v>
      </c>
      <c r="L207" s="51">
        <v>228.26737226068047</v>
      </c>
      <c r="M207" s="51">
        <v>224.90668717229866</v>
      </c>
    </row>
    <row r="208" spans="1:13" x14ac:dyDescent="0.25">
      <c r="A208" s="1" t="s">
        <v>410</v>
      </c>
      <c r="B208" s="1" t="s">
        <v>409</v>
      </c>
      <c r="C208" s="50">
        <v>185.30415375854602</v>
      </c>
      <c r="D208" s="50">
        <v>180.33646038799191</v>
      </c>
      <c r="E208" s="50">
        <v>177.89695575849049</v>
      </c>
      <c r="F208" s="50">
        <v>179.19192501009763</v>
      </c>
      <c r="G208" s="50">
        <v>183.78841945098492</v>
      </c>
      <c r="H208" s="69">
        <v>113452</v>
      </c>
      <c r="I208" s="51">
        <v>1633.3264619270356</v>
      </c>
      <c r="J208" s="51">
        <v>1589.5397206571229</v>
      </c>
      <c r="K208" s="51">
        <v>1568.0371942186166</v>
      </c>
      <c r="L208" s="51">
        <v>1579.4514421085362</v>
      </c>
      <c r="M208" s="51">
        <v>1619.9663245335905</v>
      </c>
    </row>
    <row r="209" spans="1:13" x14ac:dyDescent="0.25">
      <c r="A209" s="1" t="s">
        <v>412</v>
      </c>
      <c r="B209" s="1" t="s">
        <v>411</v>
      </c>
      <c r="C209" s="50">
        <v>6.330337547462098</v>
      </c>
      <c r="D209" s="50">
        <v>6.1863032534507099</v>
      </c>
      <c r="E209" s="50">
        <v>6.0235416092964789</v>
      </c>
      <c r="F209" s="50">
        <v>5.6173861318724132</v>
      </c>
      <c r="G209" s="50">
        <v>5.5568520567021498</v>
      </c>
      <c r="H209" s="69">
        <v>22506</v>
      </c>
      <c r="I209" s="51">
        <v>281.27332922163413</v>
      </c>
      <c r="J209" s="51">
        <v>274.87351166136631</v>
      </c>
      <c r="K209" s="51">
        <v>267.64158932269078</v>
      </c>
      <c r="L209" s="51">
        <v>249.59504718174767</v>
      </c>
      <c r="M209" s="51">
        <v>246.90536109047144</v>
      </c>
    </row>
    <row r="210" spans="1:13" x14ac:dyDescent="0.25">
      <c r="A210" s="1" t="s">
        <v>414</v>
      </c>
      <c r="B210" s="1" t="s">
        <v>413</v>
      </c>
      <c r="C210" s="50">
        <v>12.984921277319089</v>
      </c>
      <c r="D210" s="50">
        <v>13.182229155595421</v>
      </c>
      <c r="E210" s="50">
        <v>12.894420262329797</v>
      </c>
      <c r="F210" s="50">
        <v>11.652924272507525</v>
      </c>
      <c r="G210" s="50">
        <v>11.606160821739699</v>
      </c>
      <c r="H210" s="69">
        <v>50479</v>
      </c>
      <c r="I210" s="51">
        <v>257.23412265138154</v>
      </c>
      <c r="J210" s="51">
        <v>261.14283475495591</v>
      </c>
      <c r="K210" s="51">
        <v>255.44127780522194</v>
      </c>
      <c r="L210" s="51">
        <v>230.84697146352985</v>
      </c>
      <c r="M210" s="51">
        <v>229.92057730421956</v>
      </c>
    </row>
    <row r="211" spans="1:13" x14ac:dyDescent="0.25">
      <c r="A211" s="1" t="s">
        <v>416</v>
      </c>
      <c r="B211" s="1" t="s">
        <v>415</v>
      </c>
      <c r="C211" s="50">
        <v>61.486355253762</v>
      </c>
      <c r="D211" s="50">
        <v>60.248088573556672</v>
      </c>
      <c r="E211" s="50">
        <v>58.722939938434187</v>
      </c>
      <c r="F211" s="50">
        <v>58.699046548512975</v>
      </c>
      <c r="G211" s="50">
        <v>59.371021572810108</v>
      </c>
      <c r="H211" s="69">
        <v>640568</v>
      </c>
      <c r="I211" s="51">
        <v>95.987241407254189</v>
      </c>
      <c r="J211" s="51">
        <v>94.054165324456847</v>
      </c>
      <c r="K211" s="51">
        <v>91.67323365893111</v>
      </c>
      <c r="L211" s="51">
        <v>91.635933341211199</v>
      </c>
      <c r="M211" s="51">
        <v>92.684963302584748</v>
      </c>
    </row>
    <row r="212" spans="1:13" x14ac:dyDescent="0.25">
      <c r="A212" s="1" t="s">
        <v>418</v>
      </c>
      <c r="B212" s="1" t="s">
        <v>417</v>
      </c>
      <c r="C212" s="50">
        <v>145.77237976005307</v>
      </c>
      <c r="D212" s="50">
        <v>141.3946128149887</v>
      </c>
      <c r="E212" s="50">
        <v>139.17900027472297</v>
      </c>
      <c r="F212" s="50">
        <v>140.01765635371797</v>
      </c>
      <c r="G212" s="50">
        <v>143.15693219310475</v>
      </c>
      <c r="H212" s="69">
        <v>83078</v>
      </c>
      <c r="I212" s="51">
        <v>1754.644788753377</v>
      </c>
      <c r="J212" s="51">
        <v>1701.950128975044</v>
      </c>
      <c r="K212" s="51">
        <v>1675.2810644782371</v>
      </c>
      <c r="L212" s="51">
        <v>1685.3758679038731</v>
      </c>
      <c r="M212" s="51">
        <v>1723.162957619403</v>
      </c>
    </row>
    <row r="213" spans="1:13" x14ac:dyDescent="0.25">
      <c r="A213" s="1" t="s">
        <v>420</v>
      </c>
      <c r="B213" s="1" t="s">
        <v>419</v>
      </c>
      <c r="C213" s="50">
        <v>10.358550644608655</v>
      </c>
      <c r="D213" s="50">
        <v>10.13790506421727</v>
      </c>
      <c r="E213" s="50">
        <v>9.959436799723111</v>
      </c>
      <c r="F213" s="50">
        <v>9.3209032333288704</v>
      </c>
      <c r="G213" s="50">
        <v>9.3061125093922801</v>
      </c>
      <c r="H213" s="69">
        <v>35056</v>
      </c>
      <c r="I213" s="51">
        <v>295.48581254588817</v>
      </c>
      <c r="J213" s="51">
        <v>289.19172364837027</v>
      </c>
      <c r="K213" s="51">
        <v>284.10077589351641</v>
      </c>
      <c r="L213" s="51">
        <v>265.88610318715399</v>
      </c>
      <c r="M213" s="51">
        <v>265.46418614195233</v>
      </c>
    </row>
    <row r="214" spans="1:13" x14ac:dyDescent="0.25">
      <c r="A214" s="1" t="s">
        <v>422</v>
      </c>
      <c r="B214" s="1" t="s">
        <v>421</v>
      </c>
      <c r="C214" s="50">
        <v>11.441234447875939</v>
      </c>
      <c r="D214" s="50">
        <v>11.391613309794387</v>
      </c>
      <c r="E214" s="50">
        <v>11.194253292228106</v>
      </c>
      <c r="F214" s="50">
        <v>10.24290105199794</v>
      </c>
      <c r="G214" s="50">
        <v>10.195874413196204</v>
      </c>
      <c r="H214" s="69">
        <v>43120</v>
      </c>
      <c r="I214" s="51">
        <v>265.33475064647354</v>
      </c>
      <c r="J214" s="51">
        <v>264.18398213808877</v>
      </c>
      <c r="K214" s="51">
        <v>259.6069872965702</v>
      </c>
      <c r="L214" s="51">
        <v>237.54408747676112</v>
      </c>
      <c r="M214" s="51">
        <v>236.45348824666522</v>
      </c>
    </row>
    <row r="215" spans="1:13" x14ac:dyDescent="0.25">
      <c r="A215" s="1" t="s">
        <v>424</v>
      </c>
      <c r="B215" s="1" t="s">
        <v>423</v>
      </c>
      <c r="C215" s="50">
        <v>15.489751434482461</v>
      </c>
      <c r="D215" s="50">
        <v>15.99382512681365</v>
      </c>
      <c r="E215" s="50">
        <v>15.622601158701574</v>
      </c>
      <c r="F215" s="50">
        <v>13.903223743557163</v>
      </c>
      <c r="G215" s="50">
        <v>13.704321294724817</v>
      </c>
      <c r="H215" s="69">
        <v>61033</v>
      </c>
      <c r="I215" s="51">
        <v>253.79305350355483</v>
      </c>
      <c r="J215" s="51">
        <v>262.05208865390284</v>
      </c>
      <c r="K215" s="51">
        <v>255.96974028315134</v>
      </c>
      <c r="L215" s="51">
        <v>227.79846547862897</v>
      </c>
      <c r="M215" s="51">
        <v>224.53953262537999</v>
      </c>
    </row>
    <row r="216" spans="1:13" x14ac:dyDescent="0.25">
      <c r="A216" s="1" t="s">
        <v>426</v>
      </c>
      <c r="B216" s="1" t="s">
        <v>425</v>
      </c>
      <c r="C216" s="50">
        <v>122.27586722182039</v>
      </c>
      <c r="D216" s="50">
        <v>117.474378736769</v>
      </c>
      <c r="E216" s="50">
        <v>114.67074326889653</v>
      </c>
      <c r="F216" s="50">
        <v>115.6516716836266</v>
      </c>
      <c r="G216" s="50">
        <v>117.63152507401944</v>
      </c>
      <c r="H216" s="69">
        <v>62099</v>
      </c>
      <c r="I216" s="51">
        <v>1969.0472829163173</v>
      </c>
      <c r="J216" s="51">
        <v>1891.7273826755502</v>
      </c>
      <c r="K216" s="51">
        <v>1846.5795466738036</v>
      </c>
      <c r="L216" s="51">
        <v>1862.3757497484114</v>
      </c>
      <c r="M216" s="51">
        <v>1894.2579602573219</v>
      </c>
    </row>
    <row r="217" spans="1:13" x14ac:dyDescent="0.25">
      <c r="A217" s="1" t="s">
        <v>428</v>
      </c>
      <c r="B217" s="1" t="s">
        <v>427</v>
      </c>
      <c r="C217" s="50">
        <v>182.05171892454914</v>
      </c>
      <c r="D217" s="50">
        <v>177.77590365838719</v>
      </c>
      <c r="E217" s="50">
        <v>175.62504119799462</v>
      </c>
      <c r="F217" s="50">
        <v>174.6593829895991</v>
      </c>
      <c r="G217" s="50">
        <v>178.85827659959159</v>
      </c>
      <c r="H217" s="69">
        <v>107673</v>
      </c>
      <c r="I217" s="51">
        <v>1690.7833804625964</v>
      </c>
      <c r="J217" s="51">
        <v>1651.0722619262692</v>
      </c>
      <c r="K217" s="51">
        <v>1631.0963862620583</v>
      </c>
      <c r="L217" s="51">
        <v>1622.1279521291233</v>
      </c>
      <c r="M217" s="51">
        <v>1661.1246700620543</v>
      </c>
    </row>
    <row r="218" spans="1:13" x14ac:dyDescent="0.25">
      <c r="A218" s="1" t="s">
        <v>430</v>
      </c>
      <c r="B218" s="1" t="s">
        <v>429</v>
      </c>
      <c r="C218" s="50">
        <v>9.5216132001576277</v>
      </c>
      <c r="D218" s="50">
        <v>9.3044129786185117</v>
      </c>
      <c r="E218" s="50">
        <v>9.0449526575284747</v>
      </c>
      <c r="F218" s="50">
        <v>8.5119345223231342</v>
      </c>
      <c r="G218" s="50">
        <v>8.4256673348069988</v>
      </c>
      <c r="H218" s="69">
        <v>37509</v>
      </c>
      <c r="I218" s="51">
        <v>253.84876163474442</v>
      </c>
      <c r="J218" s="51">
        <v>248.05814547491298</v>
      </c>
      <c r="K218" s="51">
        <v>241.14086372679824</v>
      </c>
      <c r="L218" s="51">
        <v>226.93045728553503</v>
      </c>
      <c r="M218" s="51">
        <v>224.63055092929693</v>
      </c>
    </row>
    <row r="219" spans="1:13" x14ac:dyDescent="0.25">
      <c r="A219" s="1" t="s">
        <v>432</v>
      </c>
      <c r="B219" s="1" t="s">
        <v>431</v>
      </c>
      <c r="C219" s="50">
        <v>19.422401466362594</v>
      </c>
      <c r="D219" s="50">
        <v>18.665474649690839</v>
      </c>
      <c r="E219" s="50">
        <v>18.028910487504799</v>
      </c>
      <c r="F219" s="50">
        <v>17.027115492379618</v>
      </c>
      <c r="G219" s="50">
        <v>16.754025887077788</v>
      </c>
      <c r="H219" s="69">
        <v>80766</v>
      </c>
      <c r="I219" s="51">
        <v>240.47744677664605</v>
      </c>
      <c r="J219" s="51">
        <v>231.1055970295773</v>
      </c>
      <c r="K219" s="51">
        <v>223.22401118669734</v>
      </c>
      <c r="L219" s="51">
        <v>210.82033890968501</v>
      </c>
      <c r="M219" s="51">
        <v>207.43909426092401</v>
      </c>
    </row>
    <row r="220" spans="1:13" x14ac:dyDescent="0.25">
      <c r="A220" s="1" t="s">
        <v>434</v>
      </c>
      <c r="B220" s="1" t="s">
        <v>433</v>
      </c>
      <c r="C220" s="50">
        <v>13.827358769494055</v>
      </c>
      <c r="D220" s="50">
        <v>13.490339566438081</v>
      </c>
      <c r="E220" s="50">
        <v>13.021011484342647</v>
      </c>
      <c r="F220" s="50">
        <v>12.00203734641074</v>
      </c>
      <c r="G220" s="50">
        <v>11.750208296249994</v>
      </c>
      <c r="H220" s="69">
        <v>52534</v>
      </c>
      <c r="I220" s="51">
        <v>263.20780388879683</v>
      </c>
      <c r="J220" s="51">
        <v>256.79254514101501</v>
      </c>
      <c r="K220" s="51">
        <v>247.85874832189913</v>
      </c>
      <c r="L220" s="51">
        <v>228.46227864641452</v>
      </c>
      <c r="M220" s="51">
        <v>223.6686392859861</v>
      </c>
    </row>
    <row r="221" spans="1:13" x14ac:dyDescent="0.25">
      <c r="A221" s="1" t="s">
        <v>436</v>
      </c>
      <c r="B221" s="1" t="s">
        <v>435</v>
      </c>
      <c r="C221" s="50">
        <v>248.34143625049978</v>
      </c>
      <c r="D221" s="50">
        <v>237.42194616592482</v>
      </c>
      <c r="E221" s="50">
        <v>231.74566369460297</v>
      </c>
      <c r="F221" s="50">
        <v>233.70036579805793</v>
      </c>
      <c r="G221" s="50">
        <v>237.6407657446058</v>
      </c>
      <c r="H221" s="69">
        <v>126884</v>
      </c>
      <c r="I221" s="51">
        <v>1957.2320879740535</v>
      </c>
      <c r="J221" s="51">
        <v>1871.1732461612562</v>
      </c>
      <c r="K221" s="51">
        <v>1826.4372473645453</v>
      </c>
      <c r="L221" s="51">
        <v>1841.8426736078459</v>
      </c>
      <c r="M221" s="51">
        <v>1872.8978101620835</v>
      </c>
    </row>
    <row r="222" spans="1:13" x14ac:dyDescent="0.25">
      <c r="A222" s="1" t="s">
        <v>438</v>
      </c>
      <c r="B222" s="1" t="s">
        <v>437</v>
      </c>
      <c r="C222" s="50">
        <v>14.204933768030845</v>
      </c>
      <c r="D222" s="50">
        <v>13.800123350659504</v>
      </c>
      <c r="E222" s="50">
        <v>13.323133914780611</v>
      </c>
      <c r="F222" s="50">
        <v>12.354669533439777</v>
      </c>
      <c r="G222" s="50">
        <v>12.112104379371315</v>
      </c>
      <c r="H222" s="69">
        <v>55339</v>
      </c>
      <c r="I222" s="51">
        <v>256.6893830396437</v>
      </c>
      <c r="J222" s="51">
        <v>249.3742812602234</v>
      </c>
      <c r="K222" s="51">
        <v>240.7548729608524</v>
      </c>
      <c r="L222" s="51">
        <v>223.25429685104135</v>
      </c>
      <c r="M222" s="51">
        <v>218.8710381353352</v>
      </c>
    </row>
    <row r="223" spans="1:13" x14ac:dyDescent="0.25">
      <c r="A223" s="1" t="s">
        <v>440</v>
      </c>
      <c r="B223" s="1" t="s">
        <v>439</v>
      </c>
      <c r="C223" s="50">
        <v>264.87214597748272</v>
      </c>
      <c r="D223" s="50">
        <v>255.30650982670355</v>
      </c>
      <c r="E223" s="50">
        <v>252.12978598077908</v>
      </c>
      <c r="F223" s="50">
        <v>254.71829365243931</v>
      </c>
      <c r="G223" s="50">
        <v>261.73422927510597</v>
      </c>
      <c r="H223" s="69">
        <v>110143</v>
      </c>
      <c r="I223" s="51">
        <v>2404.8023567315463</v>
      </c>
      <c r="J223" s="51">
        <v>2317.9549297431845</v>
      </c>
      <c r="K223" s="51">
        <v>2289.1131164102949</v>
      </c>
      <c r="L223" s="51">
        <v>2312.6144525974355</v>
      </c>
      <c r="M223" s="51">
        <v>2376.3128775782934</v>
      </c>
    </row>
    <row r="224" spans="1:13" x14ac:dyDescent="0.25">
      <c r="A224" s="1" t="s">
        <v>442</v>
      </c>
      <c r="B224" s="1" t="s">
        <v>441</v>
      </c>
      <c r="C224" s="50">
        <v>604.28741459343416</v>
      </c>
      <c r="D224" s="50">
        <v>584.3371043796318</v>
      </c>
      <c r="E224" s="50">
        <v>577.94683224631513</v>
      </c>
      <c r="F224" s="50">
        <v>595.2025354253708</v>
      </c>
      <c r="G224" s="50">
        <v>615.61086561247555</v>
      </c>
      <c r="H224" s="69">
        <v>410879</v>
      </c>
      <c r="I224" s="51">
        <v>1470.7186655765668</v>
      </c>
      <c r="J224" s="51">
        <v>1422.1634699744495</v>
      </c>
      <c r="K224" s="51">
        <v>1406.6107838227681</v>
      </c>
      <c r="L224" s="51">
        <v>1448.6078271836011</v>
      </c>
      <c r="M224" s="51">
        <v>1498.277754795148</v>
      </c>
    </row>
    <row r="225" spans="1:13" x14ac:dyDescent="0.25">
      <c r="A225" s="1" t="s">
        <v>444</v>
      </c>
      <c r="B225" s="1" t="s">
        <v>443</v>
      </c>
      <c r="C225" s="50">
        <v>11.22549078988896</v>
      </c>
      <c r="D225" s="50">
        <v>10.968088971569861</v>
      </c>
      <c r="E225" s="50">
        <v>10.64314641629222</v>
      </c>
      <c r="F225" s="50">
        <v>10.080208816370591</v>
      </c>
      <c r="G225" s="50">
        <v>9.9623908613194896</v>
      </c>
      <c r="H225" s="69">
        <v>44430</v>
      </c>
      <c r="I225" s="51">
        <v>252.65565586065634</v>
      </c>
      <c r="J225" s="51">
        <v>246.86223208574975</v>
      </c>
      <c r="K225" s="51">
        <v>239.54864767706999</v>
      </c>
      <c r="L225" s="51">
        <v>226.87843385934261</v>
      </c>
      <c r="M225" s="51">
        <v>224.22666804680372</v>
      </c>
    </row>
    <row r="226" spans="1:13" x14ac:dyDescent="0.25">
      <c r="A226" s="1" t="s">
        <v>446</v>
      </c>
      <c r="B226" s="1" t="s">
        <v>445</v>
      </c>
      <c r="C226" s="50">
        <v>7.3865926566656119</v>
      </c>
      <c r="D226" s="50">
        <v>7.4089202403339982</v>
      </c>
      <c r="E226" s="50">
        <v>7.3413538355717822</v>
      </c>
      <c r="F226" s="50">
        <v>6.6700550850400431</v>
      </c>
      <c r="G226" s="50">
        <v>6.6736869068629705</v>
      </c>
      <c r="H226" s="69">
        <v>31390</v>
      </c>
      <c r="I226" s="51">
        <v>235.31674599125873</v>
      </c>
      <c r="J226" s="51">
        <v>236.02804206224906</v>
      </c>
      <c r="K226" s="51">
        <v>233.87556022847349</v>
      </c>
      <c r="L226" s="51">
        <v>212.48980837974014</v>
      </c>
      <c r="M226" s="51">
        <v>212.60550834224182</v>
      </c>
    </row>
    <row r="227" spans="1:13" x14ac:dyDescent="0.25">
      <c r="A227" s="1" t="s">
        <v>448</v>
      </c>
      <c r="B227" s="1" t="s">
        <v>447</v>
      </c>
      <c r="C227" s="50">
        <v>10.396273528618222</v>
      </c>
      <c r="D227" s="50">
        <v>10.323687843336073</v>
      </c>
      <c r="E227" s="50">
        <v>9.9402812309364634</v>
      </c>
      <c r="F227" s="50">
        <v>9.3532821251926634</v>
      </c>
      <c r="G227" s="50">
        <v>9.1675012126522031</v>
      </c>
      <c r="H227" s="69">
        <v>44935</v>
      </c>
      <c r="I227" s="51">
        <v>231.36249090059468</v>
      </c>
      <c r="J227" s="51">
        <v>229.74714239092185</v>
      </c>
      <c r="K227" s="51">
        <v>221.21467076747442</v>
      </c>
      <c r="L227" s="51">
        <v>208.1513769932717</v>
      </c>
      <c r="M227" s="51">
        <v>204.01694030604656</v>
      </c>
    </row>
    <row r="228" spans="1:13" x14ac:dyDescent="0.25">
      <c r="A228" s="1" t="s">
        <v>450</v>
      </c>
      <c r="B228" s="1" t="s">
        <v>449</v>
      </c>
      <c r="C228" s="50">
        <v>122.78811795535417</v>
      </c>
      <c r="D228" s="50">
        <v>117.5880376912604</v>
      </c>
      <c r="E228" s="50">
        <v>115.21783808581881</v>
      </c>
      <c r="F228" s="50">
        <v>116.99953652928995</v>
      </c>
      <c r="G228" s="50">
        <v>119.6141179723198</v>
      </c>
      <c r="H228" s="69">
        <v>72759</v>
      </c>
      <c r="I228" s="51">
        <v>1687.6004062089112</v>
      </c>
      <c r="J228" s="51">
        <v>1616.1304813323491</v>
      </c>
      <c r="K228" s="51">
        <v>1583.5544480520459</v>
      </c>
      <c r="L228" s="51">
        <v>1608.0421189033652</v>
      </c>
      <c r="M228" s="51">
        <v>1643.9769371805523</v>
      </c>
    </row>
    <row r="229" spans="1:13" x14ac:dyDescent="0.25">
      <c r="A229" s="1" t="s">
        <v>452</v>
      </c>
      <c r="B229" s="1" t="s">
        <v>451</v>
      </c>
      <c r="C229" s="50">
        <v>16.616855661986023</v>
      </c>
      <c r="D229" s="50">
        <v>16.092756033844214</v>
      </c>
      <c r="E229" s="50">
        <v>15.572495633203253</v>
      </c>
      <c r="F229" s="50">
        <v>14.402012992019946</v>
      </c>
      <c r="G229" s="50">
        <v>14.147929927523567</v>
      </c>
      <c r="H229" s="69">
        <v>56476</v>
      </c>
      <c r="I229" s="51">
        <v>294.22862210471749</v>
      </c>
      <c r="J229" s="51">
        <v>284.94858052702409</v>
      </c>
      <c r="K229" s="51">
        <v>275.73651875492692</v>
      </c>
      <c r="L229" s="51">
        <v>255.01120815957125</v>
      </c>
      <c r="M229" s="51">
        <v>250.51225170910772</v>
      </c>
    </row>
    <row r="230" spans="1:13" x14ac:dyDescent="0.25">
      <c r="A230" s="1" t="s">
        <v>454</v>
      </c>
      <c r="B230" s="1" t="s">
        <v>453</v>
      </c>
      <c r="C230" s="50">
        <v>12.519444245135103</v>
      </c>
      <c r="D230" s="50">
        <v>12.591556742896962</v>
      </c>
      <c r="E230" s="50">
        <v>12.269264839646182</v>
      </c>
      <c r="F230" s="50">
        <v>11.066264279033369</v>
      </c>
      <c r="G230" s="50">
        <v>10.894854844427028</v>
      </c>
      <c r="H230" s="69">
        <v>49364</v>
      </c>
      <c r="I230" s="51">
        <v>253.61486599819915</v>
      </c>
      <c r="J230" s="51">
        <v>255.07569773310431</v>
      </c>
      <c r="K230" s="51">
        <v>248.54681224467592</v>
      </c>
      <c r="L230" s="51">
        <v>224.17681466318308</v>
      </c>
      <c r="M230" s="51">
        <v>220.70445758907357</v>
      </c>
    </row>
    <row r="231" spans="1:13" x14ac:dyDescent="0.25">
      <c r="A231" s="1" t="s">
        <v>456</v>
      </c>
      <c r="B231" s="1" t="s">
        <v>455</v>
      </c>
      <c r="C231" s="50">
        <v>119.17604385809976</v>
      </c>
      <c r="D231" s="50">
        <v>114.69677333605215</v>
      </c>
      <c r="E231" s="50">
        <v>112.52132498532464</v>
      </c>
      <c r="F231" s="50">
        <v>114.01578322980431</v>
      </c>
      <c r="G231" s="50">
        <v>116.70603007127289</v>
      </c>
      <c r="H231" s="69">
        <v>74508</v>
      </c>
      <c r="I231" s="51">
        <v>1599.5066819415333</v>
      </c>
      <c r="J231" s="51">
        <v>1539.388701026093</v>
      </c>
      <c r="K231" s="51">
        <v>1510.1911873265237</v>
      </c>
      <c r="L231" s="51">
        <v>1530.2488756885746</v>
      </c>
      <c r="M231" s="51">
        <v>1566.3556943049457</v>
      </c>
    </row>
    <row r="232" spans="1:13" x14ac:dyDescent="0.25">
      <c r="A232" s="1" t="s">
        <v>458</v>
      </c>
      <c r="B232" s="1" t="s">
        <v>457</v>
      </c>
      <c r="C232" s="50">
        <v>12.25006023395019</v>
      </c>
      <c r="D232" s="50">
        <v>12.164427608633247</v>
      </c>
      <c r="E232" s="50">
        <v>11.938940180573002</v>
      </c>
      <c r="F232" s="50">
        <v>11.194863769794944</v>
      </c>
      <c r="G232" s="50">
        <v>11.147979910373408</v>
      </c>
      <c r="H232" s="69">
        <v>53590</v>
      </c>
      <c r="I232" s="51">
        <v>228.58854700410879</v>
      </c>
      <c r="J232" s="51">
        <v>226.99062527772435</v>
      </c>
      <c r="K232" s="51">
        <v>222.78298526913608</v>
      </c>
      <c r="L232" s="51">
        <v>208.8983722671197</v>
      </c>
      <c r="M232" s="51">
        <v>208.02351017677566</v>
      </c>
    </row>
    <row r="233" spans="1:13" x14ac:dyDescent="0.25">
      <c r="A233" s="1" t="s">
        <v>460</v>
      </c>
      <c r="B233" s="1" t="s">
        <v>459</v>
      </c>
      <c r="C233" s="50">
        <v>149.40671323019379</v>
      </c>
      <c r="D233" s="50">
        <v>145.92043116758816</v>
      </c>
      <c r="E233" s="50">
        <v>144.54353309341909</v>
      </c>
      <c r="F233" s="50">
        <v>146.40467772914008</v>
      </c>
      <c r="G233" s="50">
        <v>151.10070751706797</v>
      </c>
      <c r="H233" s="69">
        <v>94292</v>
      </c>
      <c r="I233" s="51">
        <v>1584.5110214036586</v>
      </c>
      <c r="J233" s="51">
        <v>1547.537767441439</v>
      </c>
      <c r="K233" s="51">
        <v>1532.9352765178285</v>
      </c>
      <c r="L233" s="51">
        <v>1552.6733734478012</v>
      </c>
      <c r="M233" s="51">
        <v>1602.4764297826748</v>
      </c>
    </row>
    <row r="234" spans="1:13" x14ac:dyDescent="0.25">
      <c r="A234" s="1" t="s">
        <v>462</v>
      </c>
      <c r="B234" s="1" t="s">
        <v>461</v>
      </c>
      <c r="C234" s="50">
        <v>163.43710628130196</v>
      </c>
      <c r="D234" s="50">
        <v>158.68952448835759</v>
      </c>
      <c r="E234" s="50">
        <v>157.1194400581951</v>
      </c>
      <c r="F234" s="50">
        <v>161.01149424316492</v>
      </c>
      <c r="G234" s="50">
        <v>166.35595845843474</v>
      </c>
      <c r="H234" s="69">
        <v>95874</v>
      </c>
      <c r="I234" s="51">
        <v>1704.7072854089947</v>
      </c>
      <c r="J234" s="51">
        <v>1655.1883147501678</v>
      </c>
      <c r="K234" s="51">
        <v>1638.8117743934235</v>
      </c>
      <c r="L234" s="51">
        <v>1679.4072870972832</v>
      </c>
      <c r="M234" s="51">
        <v>1735.1519542152694</v>
      </c>
    </row>
    <row r="235" spans="1:13" x14ac:dyDescent="0.25">
      <c r="A235" s="1" t="s">
        <v>464</v>
      </c>
      <c r="B235" s="1" t="s">
        <v>463</v>
      </c>
      <c r="C235" s="50">
        <v>7.983135751178339</v>
      </c>
      <c r="D235" s="50">
        <v>7.8247074521454429</v>
      </c>
      <c r="E235" s="50">
        <v>7.5645684334073131</v>
      </c>
      <c r="F235" s="50">
        <v>7.1318361570697268</v>
      </c>
      <c r="G235" s="50">
        <v>7.0217606763453757</v>
      </c>
      <c r="H235" s="69">
        <v>27411</v>
      </c>
      <c r="I235" s="51">
        <v>291.23839886098057</v>
      </c>
      <c r="J235" s="51">
        <v>285.45866448307038</v>
      </c>
      <c r="K235" s="51">
        <v>275.96834969199642</v>
      </c>
      <c r="L235" s="51">
        <v>260.18153869139132</v>
      </c>
      <c r="M235" s="51">
        <v>256.16579753914033</v>
      </c>
    </row>
    <row r="236" spans="1:13" x14ac:dyDescent="0.25">
      <c r="A236" s="1" t="s">
        <v>466</v>
      </c>
      <c r="B236" s="1" t="s">
        <v>465</v>
      </c>
      <c r="C236" s="50">
        <v>11.244276731616434</v>
      </c>
      <c r="D236" s="50">
        <v>11.399685480914536</v>
      </c>
      <c r="E236" s="50">
        <v>11.120174753692025</v>
      </c>
      <c r="F236" s="50">
        <v>10.035809405435003</v>
      </c>
      <c r="G236" s="50">
        <v>9.9019455060885431</v>
      </c>
      <c r="H236" s="69">
        <v>42158</v>
      </c>
      <c r="I236" s="51">
        <v>266.71750869624822</v>
      </c>
      <c r="J236" s="51">
        <v>270.40384935040885</v>
      </c>
      <c r="K236" s="51">
        <v>263.77377374856553</v>
      </c>
      <c r="L236" s="51">
        <v>238.05231285722766</v>
      </c>
      <c r="M236" s="51">
        <v>234.87702229917318</v>
      </c>
    </row>
    <row r="237" spans="1:13" x14ac:dyDescent="0.25">
      <c r="A237" s="1" t="s">
        <v>468</v>
      </c>
      <c r="B237" s="1" t="s">
        <v>467</v>
      </c>
      <c r="C237" s="50">
        <v>368.33421059116961</v>
      </c>
      <c r="D237" s="50">
        <v>358.01679694097209</v>
      </c>
      <c r="E237" s="50">
        <v>356.38621955603281</v>
      </c>
      <c r="F237" s="50">
        <v>367.29562248107777</v>
      </c>
      <c r="G237" s="50">
        <v>381.30194486990058</v>
      </c>
      <c r="H237" s="69">
        <v>280553</v>
      </c>
      <c r="I237" s="51">
        <v>1312.8863729533086</v>
      </c>
      <c r="J237" s="51">
        <v>1276.1110982273299</v>
      </c>
      <c r="K237" s="51">
        <v>1270.2990862904078</v>
      </c>
      <c r="L237" s="51">
        <v>1309.184441018552</v>
      </c>
      <c r="M237" s="51">
        <v>1359.108421117937</v>
      </c>
    </row>
    <row r="238" spans="1:13" x14ac:dyDescent="0.25">
      <c r="A238" s="1" t="s">
        <v>470</v>
      </c>
      <c r="B238" s="1" t="s">
        <v>469</v>
      </c>
      <c r="C238" s="50">
        <v>29.85149304148695</v>
      </c>
      <c r="D238" s="50">
        <v>29.40191333179089</v>
      </c>
      <c r="E238" s="50">
        <v>28.914367844163163</v>
      </c>
      <c r="F238" s="50">
        <v>29.162774227389697</v>
      </c>
      <c r="G238" s="50">
        <v>29.757898694307759</v>
      </c>
      <c r="H238" s="69">
        <v>367834</v>
      </c>
      <c r="I238" s="51">
        <v>81.154795482437606</v>
      </c>
      <c r="J238" s="51">
        <v>79.932560154283962</v>
      </c>
      <c r="K238" s="51">
        <v>78.607110392631355</v>
      </c>
      <c r="L238" s="51">
        <v>79.282432367289857</v>
      </c>
      <c r="M238" s="51">
        <v>80.900348239444313</v>
      </c>
    </row>
    <row r="239" spans="1:13" x14ac:dyDescent="0.25">
      <c r="A239" s="1" t="s">
        <v>472</v>
      </c>
      <c r="B239" s="1" t="s">
        <v>471</v>
      </c>
      <c r="C239" s="50">
        <v>28.017667849653886</v>
      </c>
      <c r="D239" s="50">
        <v>27.887071611971027</v>
      </c>
      <c r="E239" s="50">
        <v>27.262980542749553</v>
      </c>
      <c r="F239" s="50">
        <v>25.44881865407956</v>
      </c>
      <c r="G239" s="50">
        <v>25.313750087776981</v>
      </c>
      <c r="H239" s="69">
        <v>94804</v>
      </c>
      <c r="I239" s="51">
        <v>295.532549783278</v>
      </c>
      <c r="J239" s="51">
        <v>294.1550104633879</v>
      </c>
      <c r="K239" s="51">
        <v>287.57204909866203</v>
      </c>
      <c r="L239" s="51">
        <v>268.43612773806552</v>
      </c>
      <c r="M239" s="51">
        <v>267.0114139464261</v>
      </c>
    </row>
    <row r="240" spans="1:13" x14ac:dyDescent="0.25">
      <c r="A240" s="1" t="s">
        <v>474</v>
      </c>
      <c r="B240" s="1" t="s">
        <v>473</v>
      </c>
      <c r="C240" s="50">
        <v>407.1685565880361</v>
      </c>
      <c r="D240" s="50">
        <v>397.64405444202106</v>
      </c>
      <c r="E240" s="50">
        <v>395.67372446772947</v>
      </c>
      <c r="F240" s="50">
        <v>408.71096498140707</v>
      </c>
      <c r="G240" s="50">
        <v>425.1821104234516</v>
      </c>
      <c r="H240" s="69">
        <v>310074</v>
      </c>
      <c r="I240" s="51">
        <v>1313.1334990616308</v>
      </c>
      <c r="J240" s="51">
        <v>1282.4166310042799</v>
      </c>
      <c r="K240" s="51">
        <v>1276.0622447149051</v>
      </c>
      <c r="L240" s="51">
        <v>1318.1078225888241</v>
      </c>
      <c r="M240" s="51">
        <v>1371.2278695519508</v>
      </c>
    </row>
    <row r="241" spans="1:13" x14ac:dyDescent="0.25">
      <c r="A241" s="1" t="s">
        <v>476</v>
      </c>
      <c r="B241" s="1" t="s">
        <v>475</v>
      </c>
      <c r="C241" s="50">
        <v>266.06211480315613</v>
      </c>
      <c r="D241" s="50">
        <v>257.04880244815172</v>
      </c>
      <c r="E241" s="50">
        <v>251.75124482636443</v>
      </c>
      <c r="F241" s="50">
        <v>254.10905564034556</v>
      </c>
      <c r="G241" s="50">
        <v>259.45465474486406</v>
      </c>
      <c r="H241" s="69">
        <v>149493</v>
      </c>
      <c r="I241" s="51">
        <v>1779.7630310660443</v>
      </c>
      <c r="J241" s="51">
        <v>1719.4704932548798</v>
      </c>
      <c r="K241" s="51">
        <v>1684.0336659667305</v>
      </c>
      <c r="L241" s="51">
        <v>1699.8057142498014</v>
      </c>
      <c r="M241" s="51">
        <v>1735.5639042956129</v>
      </c>
    </row>
    <row r="242" spans="1:13" x14ac:dyDescent="0.25">
      <c r="A242" s="1" t="s">
        <v>478</v>
      </c>
      <c r="B242" s="1" t="s">
        <v>477</v>
      </c>
      <c r="C242" s="50">
        <v>19.985540657838072</v>
      </c>
      <c r="D242" s="50">
        <v>19.352172374422508</v>
      </c>
      <c r="E242" s="50">
        <v>18.70807675784431</v>
      </c>
      <c r="F242" s="50">
        <v>17.48825818017465</v>
      </c>
      <c r="G242" s="50">
        <v>17.19332499301613</v>
      </c>
      <c r="H242" s="69">
        <v>65019</v>
      </c>
      <c r="I242" s="51">
        <v>307.38000673400194</v>
      </c>
      <c r="J242" s="51">
        <v>297.63872674791224</v>
      </c>
      <c r="K242" s="51">
        <v>287.73245909417722</v>
      </c>
      <c r="L242" s="51">
        <v>268.97150340938265</v>
      </c>
      <c r="M242" s="51">
        <v>264.43539569996665</v>
      </c>
    </row>
    <row r="243" spans="1:13" x14ac:dyDescent="0.25">
      <c r="A243" s="1" t="s">
        <v>480</v>
      </c>
      <c r="B243" s="1" t="s">
        <v>479</v>
      </c>
      <c r="C243" s="50">
        <v>257.36716134363513</v>
      </c>
      <c r="D243" s="50">
        <v>247.8461115294453</v>
      </c>
      <c r="E243" s="50">
        <v>244.34494928926497</v>
      </c>
      <c r="F243" s="50">
        <v>249.27515069988786</v>
      </c>
      <c r="G243" s="50">
        <v>256.19171520180214</v>
      </c>
      <c r="H243" s="69">
        <v>134370</v>
      </c>
      <c r="I243" s="51">
        <v>1915.3617722976492</v>
      </c>
      <c r="J243" s="51">
        <v>1844.5048115609532</v>
      </c>
      <c r="K243" s="51">
        <v>1818.4486811733643</v>
      </c>
      <c r="L243" s="51">
        <v>1855.1399173914406</v>
      </c>
      <c r="M243" s="51">
        <v>1906.6139406251555</v>
      </c>
    </row>
    <row r="244" spans="1:13" x14ac:dyDescent="0.25">
      <c r="A244" s="1" t="s">
        <v>482</v>
      </c>
      <c r="B244" s="1" t="s">
        <v>481</v>
      </c>
      <c r="C244" s="50">
        <v>490.17927233455515</v>
      </c>
      <c r="D244" s="50">
        <v>473.90292795379878</v>
      </c>
      <c r="E244" s="50">
        <v>468.46139422757858</v>
      </c>
      <c r="F244" s="50">
        <v>482.56161237900221</v>
      </c>
      <c r="G244" s="50">
        <v>499.17569189856601</v>
      </c>
      <c r="H244" s="69">
        <v>356839</v>
      </c>
      <c r="I244" s="51">
        <v>1373.6706815526195</v>
      </c>
      <c r="J244" s="51">
        <v>1328.0581101107186</v>
      </c>
      <c r="K244" s="51">
        <v>1312.8088415996531</v>
      </c>
      <c r="L244" s="51">
        <v>1352.3230711301237</v>
      </c>
      <c r="M244" s="51">
        <v>1398.88210621195</v>
      </c>
    </row>
    <row r="245" spans="1:13" x14ac:dyDescent="0.25">
      <c r="A245" s="1" t="s">
        <v>484</v>
      </c>
      <c r="B245" s="1" t="s">
        <v>483</v>
      </c>
      <c r="C245" s="50">
        <v>41.70869132883</v>
      </c>
      <c r="D245" s="50">
        <v>41.020190695121812</v>
      </c>
      <c r="E245" s="50">
        <v>40.167498638577634</v>
      </c>
      <c r="F245" s="50">
        <v>40.34501434985561</v>
      </c>
      <c r="G245" s="50">
        <v>41.007228778913188</v>
      </c>
      <c r="H245" s="69">
        <v>491209</v>
      </c>
      <c r="I245" s="51">
        <v>84.910275114727128</v>
      </c>
      <c r="J245" s="51">
        <v>83.508630125103195</v>
      </c>
      <c r="K245" s="51">
        <v>81.772725333977249</v>
      </c>
      <c r="L245" s="51">
        <v>82.134110632858139</v>
      </c>
      <c r="M245" s="51">
        <v>83.482242342695642</v>
      </c>
    </row>
    <row r="246" spans="1:13" x14ac:dyDescent="0.25">
      <c r="A246" s="1" t="s">
        <v>486</v>
      </c>
      <c r="B246" s="1" t="s">
        <v>485</v>
      </c>
      <c r="C246" s="50">
        <v>14.856796220099177</v>
      </c>
      <c r="D246" s="50">
        <v>14.706613810742818</v>
      </c>
      <c r="E246" s="50">
        <v>14.299474094351133</v>
      </c>
      <c r="F246" s="50">
        <v>13.484249218476101</v>
      </c>
      <c r="G246" s="50">
        <v>13.356480544158764</v>
      </c>
      <c r="H246" s="69">
        <v>55437</v>
      </c>
      <c r="I246" s="51">
        <v>267.99423165213085</v>
      </c>
      <c r="J246" s="51">
        <v>265.28516714004758</v>
      </c>
      <c r="K246" s="51">
        <v>257.940979749105</v>
      </c>
      <c r="L246" s="51">
        <v>243.23555059754497</v>
      </c>
      <c r="M246" s="51">
        <v>240.93079611376453</v>
      </c>
    </row>
    <row r="247" spans="1:13" x14ac:dyDescent="0.25">
      <c r="A247" s="1" t="s">
        <v>488</v>
      </c>
      <c r="B247" s="1" t="s">
        <v>487</v>
      </c>
      <c r="C247" s="50">
        <v>6.2685167213015962</v>
      </c>
      <c r="D247" s="50">
        <v>6.0628687459732999</v>
      </c>
      <c r="E247" s="50">
        <v>5.860803590812524</v>
      </c>
      <c r="F247" s="50">
        <v>5.6512202377803948</v>
      </c>
      <c r="G247" s="50">
        <v>5.5846293789384456</v>
      </c>
      <c r="H247" s="69">
        <v>22950</v>
      </c>
      <c r="I247" s="51">
        <v>273.13798349898025</v>
      </c>
      <c r="J247" s="51">
        <v>264.17728740624403</v>
      </c>
      <c r="K247" s="51">
        <v>255.37270548202721</v>
      </c>
      <c r="L247" s="51">
        <v>246.24053323661849</v>
      </c>
      <c r="M247" s="51">
        <v>243.33897075984513</v>
      </c>
    </row>
    <row r="248" spans="1:13" x14ac:dyDescent="0.25">
      <c r="A248" s="1" t="s">
        <v>490</v>
      </c>
      <c r="B248" s="1" t="s">
        <v>489</v>
      </c>
      <c r="C248" s="50">
        <v>188.63921064534276</v>
      </c>
      <c r="D248" s="50">
        <v>181.9379725169841</v>
      </c>
      <c r="E248" s="50">
        <v>179.24279456631498</v>
      </c>
      <c r="F248" s="50">
        <v>183.07586603345436</v>
      </c>
      <c r="G248" s="50">
        <v>188.06637247681979</v>
      </c>
      <c r="H248" s="69">
        <v>95234</v>
      </c>
      <c r="I248" s="51">
        <v>1980.7968860421988</v>
      </c>
      <c r="J248" s="51">
        <v>1910.4308599553112</v>
      </c>
      <c r="K248" s="51">
        <v>1882.1302745481128</v>
      </c>
      <c r="L248" s="51">
        <v>1922.3792556592641</v>
      </c>
      <c r="M248" s="51">
        <v>1974.7818266251525</v>
      </c>
    </row>
    <row r="249" spans="1:13" x14ac:dyDescent="0.25">
      <c r="A249" s="1" t="s">
        <v>492</v>
      </c>
      <c r="B249" s="1" t="s">
        <v>491</v>
      </c>
      <c r="C249" s="50">
        <v>24.497938877425298</v>
      </c>
      <c r="D249" s="50">
        <v>23.733941932088964</v>
      </c>
      <c r="E249" s="50">
        <v>22.952346703787988</v>
      </c>
      <c r="F249" s="50">
        <v>21.644078977857554</v>
      </c>
      <c r="G249" s="50">
        <v>21.318132951068144</v>
      </c>
      <c r="H249" s="69">
        <v>59940</v>
      </c>
      <c r="I249" s="51">
        <v>408.70768897940104</v>
      </c>
      <c r="J249" s="51">
        <v>395.96166052867812</v>
      </c>
      <c r="K249" s="51">
        <v>382.92203376356332</v>
      </c>
      <c r="L249" s="51">
        <v>361.09574537633557</v>
      </c>
      <c r="M249" s="51">
        <v>355.65787372486056</v>
      </c>
    </row>
    <row r="250" spans="1:13" x14ac:dyDescent="0.25">
      <c r="A250" s="1" t="s">
        <v>494</v>
      </c>
      <c r="B250" s="1" t="s">
        <v>493</v>
      </c>
      <c r="C250" s="50">
        <v>422.42065491434704</v>
      </c>
      <c r="D250" s="50">
        <v>412.00254929721069</v>
      </c>
      <c r="E250" s="50">
        <v>409.1785452219234</v>
      </c>
      <c r="F250" s="50">
        <v>415.57111352679937</v>
      </c>
      <c r="G250" s="50">
        <v>428.46023861934049</v>
      </c>
      <c r="H250" s="69">
        <v>280050</v>
      </c>
      <c r="I250" s="51">
        <v>1508.3758432935085</v>
      </c>
      <c r="J250" s="51">
        <v>1471.1749662460657</v>
      </c>
      <c r="K250" s="51">
        <v>1461.0910381072074</v>
      </c>
      <c r="L250" s="51">
        <v>1483.917563030885</v>
      </c>
      <c r="M250" s="51">
        <v>1529.9419340094285</v>
      </c>
    </row>
    <row r="251" spans="1:13" x14ac:dyDescent="0.25">
      <c r="A251" s="1" t="s">
        <v>496</v>
      </c>
      <c r="B251" s="1" t="s">
        <v>495</v>
      </c>
      <c r="C251" s="50">
        <v>14.106831248045731</v>
      </c>
      <c r="D251" s="50">
        <v>13.450481827206318</v>
      </c>
      <c r="E251" s="50">
        <v>12.938492127739341</v>
      </c>
      <c r="F251" s="50">
        <v>12.362188578253644</v>
      </c>
      <c r="G251" s="50">
        <v>12.137099325875909</v>
      </c>
      <c r="H251" s="69">
        <v>39947</v>
      </c>
      <c r="I251" s="51">
        <v>353.13868996534734</v>
      </c>
      <c r="J251" s="51">
        <v>336.70818402398976</v>
      </c>
      <c r="K251" s="51">
        <v>323.89145937715824</v>
      </c>
      <c r="L251" s="51">
        <v>309.46475525705665</v>
      </c>
      <c r="M251" s="51">
        <v>303.83005797371288</v>
      </c>
    </row>
    <row r="252" spans="1:13" x14ac:dyDescent="0.25">
      <c r="A252" s="1" t="s">
        <v>498</v>
      </c>
      <c r="B252" s="1" t="s">
        <v>497</v>
      </c>
      <c r="C252" s="50">
        <v>139.57711943789329</v>
      </c>
      <c r="D252" s="50">
        <v>135.66414563851967</v>
      </c>
      <c r="E252" s="50">
        <v>133.38859288798727</v>
      </c>
      <c r="F252" s="50">
        <v>133.44924002624649</v>
      </c>
      <c r="G252" s="50">
        <v>136.42615375073098</v>
      </c>
      <c r="H252" s="69">
        <v>81736</v>
      </c>
      <c r="I252" s="51">
        <v>1707.6578183162046</v>
      </c>
      <c r="J252" s="51">
        <v>1659.7844968987922</v>
      </c>
      <c r="K252" s="51">
        <v>1631.9442214934334</v>
      </c>
      <c r="L252" s="51">
        <v>1632.6862095801907</v>
      </c>
      <c r="M252" s="51">
        <v>1669.1072936127407</v>
      </c>
    </row>
    <row r="253" spans="1:13" x14ac:dyDescent="0.25">
      <c r="A253" s="1" t="s">
        <v>500</v>
      </c>
      <c r="B253" s="1" t="s">
        <v>499</v>
      </c>
      <c r="C253" s="50">
        <v>193.71794609683818</v>
      </c>
      <c r="D253" s="50">
        <v>186.67391355455612</v>
      </c>
      <c r="E253" s="50">
        <v>183.04689957624629</v>
      </c>
      <c r="F253" s="50">
        <v>185.4009515019923</v>
      </c>
      <c r="G253" s="50">
        <v>189.74159348622359</v>
      </c>
      <c r="H253" s="69">
        <v>117423</v>
      </c>
      <c r="I253" s="51">
        <v>1649.7444801856382</v>
      </c>
      <c r="J253" s="51">
        <v>1589.755955430845</v>
      </c>
      <c r="K253" s="51">
        <v>1558.8675095700698</v>
      </c>
      <c r="L253" s="51">
        <v>1578.9151316351335</v>
      </c>
      <c r="M253" s="51">
        <v>1615.8809899783143</v>
      </c>
    </row>
    <row r="254" spans="1:13" x14ac:dyDescent="0.25">
      <c r="A254" s="1" t="s">
        <v>502</v>
      </c>
      <c r="B254" s="1" t="s">
        <v>501</v>
      </c>
      <c r="C254" s="50">
        <v>101.14804901529874</v>
      </c>
      <c r="D254" s="50">
        <v>98.544634794092488</v>
      </c>
      <c r="E254" s="50">
        <v>97.562381755443184</v>
      </c>
      <c r="F254" s="50">
        <v>98.940788590614503</v>
      </c>
      <c r="G254" s="50">
        <v>102.01417480348348</v>
      </c>
      <c r="H254" s="69">
        <v>67808</v>
      </c>
      <c r="I254" s="51">
        <v>1491.6831202114608</v>
      </c>
      <c r="J254" s="51">
        <v>1453.289210625479</v>
      </c>
      <c r="K254" s="51">
        <v>1438.8034119195843</v>
      </c>
      <c r="L254" s="51">
        <v>1459.1314976199637</v>
      </c>
      <c r="M254" s="51">
        <v>1504.456329687994</v>
      </c>
    </row>
    <row r="255" spans="1:13" x14ac:dyDescent="0.25">
      <c r="A255" s="1" t="s">
        <v>504</v>
      </c>
      <c r="B255" s="1" t="s">
        <v>503</v>
      </c>
      <c r="C255" s="50">
        <v>149.66268772862642</v>
      </c>
      <c r="D255" s="50">
        <v>144.31176910681046</v>
      </c>
      <c r="E255" s="50">
        <v>142.01630796831554</v>
      </c>
      <c r="F255" s="50">
        <v>144.54423540519153</v>
      </c>
      <c r="G255" s="50">
        <v>148.30077604689052</v>
      </c>
      <c r="H255" s="69">
        <v>89753</v>
      </c>
      <c r="I255" s="51">
        <v>1667.4951002041873</v>
      </c>
      <c r="J255" s="51">
        <v>1607.8768298197326</v>
      </c>
      <c r="K255" s="51">
        <v>1582.3015160308353</v>
      </c>
      <c r="L255" s="51">
        <v>1610.4668969860788</v>
      </c>
      <c r="M255" s="51">
        <v>1652.3211039953039</v>
      </c>
    </row>
    <row r="256" spans="1:13" x14ac:dyDescent="0.25">
      <c r="A256" s="1" t="s">
        <v>506</v>
      </c>
      <c r="B256" s="1" t="s">
        <v>505</v>
      </c>
      <c r="C256" s="50">
        <v>19.852595039801077</v>
      </c>
      <c r="D256" s="50">
        <v>19.020484232007139</v>
      </c>
      <c r="E256" s="50">
        <v>18.222962046993661</v>
      </c>
      <c r="F256" s="50">
        <v>17.416989168260638</v>
      </c>
      <c r="G256" s="50">
        <v>17.030700850432556</v>
      </c>
      <c r="H256" s="69">
        <v>61261</v>
      </c>
      <c r="I256" s="51">
        <v>324.06580107737511</v>
      </c>
      <c r="J256" s="51">
        <v>310.48275790481938</v>
      </c>
      <c r="K256" s="51">
        <v>297.46432554143189</v>
      </c>
      <c r="L256" s="51">
        <v>284.30794744226569</v>
      </c>
      <c r="M256" s="51">
        <v>278.00233183318187</v>
      </c>
    </row>
    <row r="257" spans="1:13" x14ac:dyDescent="0.25">
      <c r="A257" s="1" t="s">
        <v>508</v>
      </c>
      <c r="B257" s="1" t="s">
        <v>507</v>
      </c>
      <c r="C257" s="50">
        <v>5.4666372101530101</v>
      </c>
      <c r="D257" s="50">
        <v>5.3060816263240564</v>
      </c>
      <c r="E257" s="50">
        <v>5.1085394625002456</v>
      </c>
      <c r="F257" s="50">
        <v>4.8238328215970805</v>
      </c>
      <c r="G257" s="50">
        <v>4.7297947287170752</v>
      </c>
      <c r="H257" s="69">
        <v>22197</v>
      </c>
      <c r="I257" s="51">
        <v>246.27820021412847</v>
      </c>
      <c r="J257" s="51">
        <v>239.04498924737831</v>
      </c>
      <c r="K257" s="51">
        <v>230.14549094473333</v>
      </c>
      <c r="L257" s="51">
        <v>217.31913418917333</v>
      </c>
      <c r="M257" s="51">
        <v>213.08261155638488</v>
      </c>
    </row>
    <row r="258" spans="1:13" x14ac:dyDescent="0.25">
      <c r="A258" s="1" t="s">
        <v>510</v>
      </c>
      <c r="B258" s="1" t="s">
        <v>509</v>
      </c>
      <c r="C258" s="50">
        <v>125.07997140277865</v>
      </c>
      <c r="D258" s="50">
        <v>122.17650136630166</v>
      </c>
      <c r="E258" s="50">
        <v>121.04232967331112</v>
      </c>
      <c r="F258" s="50">
        <v>121.45087498944912</v>
      </c>
      <c r="G258" s="50">
        <v>124.53369448016844</v>
      </c>
      <c r="H258" s="69">
        <v>68876</v>
      </c>
      <c r="I258" s="51">
        <v>1816.0167751143888</v>
      </c>
      <c r="J258" s="51">
        <v>1773.8617423529483</v>
      </c>
      <c r="K258" s="51">
        <v>1757.394878815714</v>
      </c>
      <c r="L258" s="51">
        <v>1763.326485124704</v>
      </c>
      <c r="M258" s="51">
        <v>1808.0854648958771</v>
      </c>
    </row>
    <row r="259" spans="1:13" x14ac:dyDescent="0.25">
      <c r="A259" s="1" t="s">
        <v>512</v>
      </c>
      <c r="B259" s="1" t="s">
        <v>511</v>
      </c>
      <c r="C259" s="50">
        <v>186.33804948933278</v>
      </c>
      <c r="D259" s="50">
        <v>179.39066119604612</v>
      </c>
      <c r="E259" s="50">
        <v>176.25687680494121</v>
      </c>
      <c r="F259" s="50">
        <v>178.86497586473308</v>
      </c>
      <c r="G259" s="50">
        <v>183.24602072501457</v>
      </c>
      <c r="H259" s="69">
        <v>102325</v>
      </c>
      <c r="I259" s="51">
        <v>1821.0412850166897</v>
      </c>
      <c r="J259" s="51">
        <v>1753.1459681998156</v>
      </c>
      <c r="K259" s="51">
        <v>1722.5201740038233</v>
      </c>
      <c r="L259" s="51">
        <v>1748.0085596357985</v>
      </c>
      <c r="M259" s="51">
        <v>1790.8235594919577</v>
      </c>
    </row>
    <row r="260" spans="1:13" x14ac:dyDescent="0.25">
      <c r="A260" s="1" t="s">
        <v>514</v>
      </c>
      <c r="B260" s="1" t="s">
        <v>513</v>
      </c>
      <c r="C260" s="50">
        <v>114.98039760897268</v>
      </c>
      <c r="D260" s="50">
        <v>111.33280740881018</v>
      </c>
      <c r="E260" s="50">
        <v>109.73737957086269</v>
      </c>
      <c r="F260" s="50">
        <v>111.96415263515442</v>
      </c>
      <c r="G260" s="50">
        <v>115.13237348531737</v>
      </c>
      <c r="H260" s="69">
        <v>63200</v>
      </c>
      <c r="I260" s="51">
        <v>1819.3100887495677</v>
      </c>
      <c r="J260" s="51">
        <v>1761.59505393687</v>
      </c>
      <c r="K260" s="51">
        <v>1736.3509425769412</v>
      </c>
      <c r="L260" s="51">
        <v>1771.5846935942157</v>
      </c>
      <c r="M260" s="51">
        <v>1821.7147703373</v>
      </c>
    </row>
    <row r="261" spans="1:13" x14ac:dyDescent="0.25">
      <c r="A261" s="1" t="s">
        <v>516</v>
      </c>
      <c r="B261" s="1" t="s">
        <v>515</v>
      </c>
      <c r="C261" s="50">
        <v>9.7875512062778274</v>
      </c>
      <c r="D261" s="50">
        <v>9.6392505556294257</v>
      </c>
      <c r="E261" s="50">
        <v>9.3730990962309804</v>
      </c>
      <c r="F261" s="50">
        <v>8.924014850038148</v>
      </c>
      <c r="G261" s="50">
        <v>8.8536313256148631</v>
      </c>
      <c r="H261" s="69">
        <v>35941</v>
      </c>
      <c r="I261" s="51">
        <v>272.32272909150629</v>
      </c>
      <c r="J261" s="51">
        <v>268.19650414928429</v>
      </c>
      <c r="K261" s="51">
        <v>260.79127170170506</v>
      </c>
      <c r="L261" s="51">
        <v>248.29623132461947</v>
      </c>
      <c r="M261" s="51">
        <v>246.33792397581769</v>
      </c>
    </row>
    <row r="262" spans="1:13" x14ac:dyDescent="0.25">
      <c r="A262" s="1" t="s">
        <v>518</v>
      </c>
      <c r="B262" s="1" t="s">
        <v>517</v>
      </c>
      <c r="C262" s="50">
        <v>18.740604288272007</v>
      </c>
      <c r="D262" s="50">
        <v>18.485236747496337</v>
      </c>
      <c r="E262" s="50">
        <v>17.954355561078621</v>
      </c>
      <c r="F262" s="50">
        <v>16.438953289995233</v>
      </c>
      <c r="G262" s="50">
        <v>16.184391736339435</v>
      </c>
      <c r="H262" s="69">
        <v>59298</v>
      </c>
      <c r="I262" s="51">
        <v>316.04108550494129</v>
      </c>
      <c r="J262" s="51">
        <v>311.73457363648583</v>
      </c>
      <c r="K262" s="51">
        <v>302.78180648721076</v>
      </c>
      <c r="L262" s="51">
        <v>277.22610020566009</v>
      </c>
      <c r="M262" s="51">
        <v>272.93318048398658</v>
      </c>
    </row>
    <row r="263" spans="1:13" x14ac:dyDescent="0.25">
      <c r="A263" s="1" t="s">
        <v>520</v>
      </c>
      <c r="B263" s="1" t="s">
        <v>519</v>
      </c>
      <c r="C263" s="50">
        <v>6.29358966701417</v>
      </c>
      <c r="D263" s="50">
        <v>6.4694830132630781</v>
      </c>
      <c r="E263" s="50">
        <v>6.3635061051831059</v>
      </c>
      <c r="F263" s="50">
        <v>5.8788606559436802</v>
      </c>
      <c r="G263" s="50">
        <v>5.8133621897600989</v>
      </c>
      <c r="H263" s="69">
        <v>25675</v>
      </c>
      <c r="I263" s="51">
        <v>245.12520611544963</v>
      </c>
      <c r="J263" s="51">
        <v>251.97596935786089</v>
      </c>
      <c r="K263" s="51">
        <v>247.84833905289605</v>
      </c>
      <c r="L263" s="51">
        <v>228.97217744668666</v>
      </c>
      <c r="M263" s="51">
        <v>226.42111742006227</v>
      </c>
    </row>
    <row r="264" spans="1:13" x14ac:dyDescent="0.25">
      <c r="A264" s="1" t="s">
        <v>522</v>
      </c>
      <c r="B264" s="1" t="s">
        <v>521</v>
      </c>
      <c r="C264" s="50">
        <v>157.78338451463733</v>
      </c>
      <c r="D264" s="50">
        <v>152.37540318082125</v>
      </c>
      <c r="E264" s="50">
        <v>149.87278364064093</v>
      </c>
      <c r="F264" s="50">
        <v>150.22170044406391</v>
      </c>
      <c r="G264" s="50">
        <v>151.9205069076032</v>
      </c>
      <c r="H264" s="69">
        <v>83214</v>
      </c>
      <c r="I264" s="51">
        <v>1896.1158520758206</v>
      </c>
      <c r="J264" s="51">
        <v>1831.1270120511122</v>
      </c>
      <c r="K264" s="51">
        <v>1801.052510883276</v>
      </c>
      <c r="L264" s="51">
        <v>1805.2455169089808</v>
      </c>
      <c r="M264" s="51">
        <v>1825.6604286250295</v>
      </c>
    </row>
    <row r="265" spans="1:13" x14ac:dyDescent="0.25">
      <c r="A265" s="1" t="s">
        <v>524</v>
      </c>
      <c r="B265" s="1" t="s">
        <v>523</v>
      </c>
      <c r="C265" s="50">
        <v>7.0166275149349637</v>
      </c>
      <c r="D265" s="50">
        <v>6.7872179829921233</v>
      </c>
      <c r="E265" s="50">
        <v>6.6309272679414448</v>
      </c>
      <c r="F265" s="50">
        <v>6.3121423441916793</v>
      </c>
      <c r="G265" s="50">
        <v>6.2820102357592003</v>
      </c>
      <c r="H265" s="69">
        <v>22975</v>
      </c>
      <c r="I265" s="51">
        <v>305.40272099825739</v>
      </c>
      <c r="J265" s="51">
        <v>295.41754006494551</v>
      </c>
      <c r="K265" s="51">
        <v>288.6148974076799</v>
      </c>
      <c r="L265" s="51">
        <v>274.73960148821237</v>
      </c>
      <c r="M265" s="51">
        <v>273.42808425502506</v>
      </c>
    </row>
    <row r="266" spans="1:13" x14ac:dyDescent="0.25">
      <c r="A266" s="1" t="s">
        <v>526</v>
      </c>
      <c r="B266" s="1" t="s">
        <v>525</v>
      </c>
      <c r="C266" s="50">
        <v>177.7066375523614</v>
      </c>
      <c r="D266" s="50">
        <v>169.68857540536456</v>
      </c>
      <c r="E266" s="50">
        <v>165.41357034129456</v>
      </c>
      <c r="F266" s="50">
        <v>166.85094243419627</v>
      </c>
      <c r="G266" s="50">
        <v>169.57000409594494</v>
      </c>
      <c r="H266" s="69">
        <v>92391</v>
      </c>
      <c r="I266" s="51">
        <v>1923.4193541834313</v>
      </c>
      <c r="J266" s="51">
        <v>1836.6353368332907</v>
      </c>
      <c r="K266" s="51">
        <v>1790.3645413654422</v>
      </c>
      <c r="L266" s="51">
        <v>1805.9220317368172</v>
      </c>
      <c r="M266" s="51">
        <v>1835.3519725508431</v>
      </c>
    </row>
    <row r="267" spans="1:13" x14ac:dyDescent="0.25">
      <c r="A267" s="1" t="s">
        <v>528</v>
      </c>
      <c r="B267" s="1" t="s">
        <v>527</v>
      </c>
      <c r="C267" s="50">
        <v>10.223532012851106</v>
      </c>
      <c r="D267" s="50">
        <v>10.121807577186917</v>
      </c>
      <c r="E267" s="50">
        <v>9.9247614962935362</v>
      </c>
      <c r="F267" s="50">
        <v>9.4645553982458974</v>
      </c>
      <c r="G267" s="50">
        <v>9.4726512448259168</v>
      </c>
      <c r="H267" s="69">
        <v>35246</v>
      </c>
      <c r="I267" s="51">
        <v>290.06219181896114</v>
      </c>
      <c r="J267" s="51">
        <v>287.17606472186679</v>
      </c>
      <c r="K267" s="51">
        <v>281.58547058654989</v>
      </c>
      <c r="L267" s="51">
        <v>268.52849680093908</v>
      </c>
      <c r="M267" s="51">
        <v>268.7581922721987</v>
      </c>
    </row>
    <row r="268" spans="1:13" x14ac:dyDescent="0.25">
      <c r="A268" s="1" t="s">
        <v>530</v>
      </c>
      <c r="B268" s="1" t="s">
        <v>529</v>
      </c>
      <c r="C268" s="50">
        <v>9.315824673133438</v>
      </c>
      <c r="D268" s="50">
        <v>9.1061353296054275</v>
      </c>
      <c r="E268" s="50">
        <v>8.9048295346733859</v>
      </c>
      <c r="F268" s="50">
        <v>8.5727389221968107</v>
      </c>
      <c r="G268" s="50">
        <v>8.5713446440186818</v>
      </c>
      <c r="H268" s="69">
        <v>31495</v>
      </c>
      <c r="I268" s="51">
        <v>295.78741619728333</v>
      </c>
      <c r="J268" s="51">
        <v>289.1295548374481</v>
      </c>
      <c r="K268" s="51">
        <v>282.73788012933437</v>
      </c>
      <c r="L268" s="51">
        <v>272.19364731534563</v>
      </c>
      <c r="M268" s="51">
        <v>272.14937748908341</v>
      </c>
    </row>
    <row r="269" spans="1:13" x14ac:dyDescent="0.25">
      <c r="A269" s="1" t="s">
        <v>532</v>
      </c>
      <c r="B269" s="1" t="s">
        <v>531</v>
      </c>
      <c r="C269" s="50">
        <v>11.815874975075165</v>
      </c>
      <c r="D269" s="50">
        <v>11.527759060838054</v>
      </c>
      <c r="E269" s="50">
        <v>11.151450127502955</v>
      </c>
      <c r="F269" s="50">
        <v>10.427169577730833</v>
      </c>
      <c r="G269" s="50">
        <v>10.257050157687713</v>
      </c>
      <c r="H269" s="69">
        <v>44456</v>
      </c>
      <c r="I269" s="51">
        <v>265.78808203786133</v>
      </c>
      <c r="J269" s="51">
        <v>259.30715900751426</v>
      </c>
      <c r="K269" s="51">
        <v>250.84240884251744</v>
      </c>
      <c r="L269" s="51">
        <v>234.5503324125165</v>
      </c>
      <c r="M269" s="51">
        <v>230.72364040146917</v>
      </c>
    </row>
    <row r="270" spans="1:13" x14ac:dyDescent="0.25">
      <c r="A270" s="1" t="s">
        <v>534</v>
      </c>
      <c r="B270" s="1" t="s">
        <v>533</v>
      </c>
      <c r="C270" s="50">
        <v>199.6611770404001</v>
      </c>
      <c r="D270" s="50">
        <v>191.96717456217846</v>
      </c>
      <c r="E270" s="50">
        <v>188.42654087645963</v>
      </c>
      <c r="F270" s="50">
        <v>191.03011207402173</v>
      </c>
      <c r="G270" s="50">
        <v>195.67494452713154</v>
      </c>
      <c r="H270" s="69">
        <v>115577</v>
      </c>
      <c r="I270" s="51">
        <v>1727.5165218027817</v>
      </c>
      <c r="J270" s="51">
        <v>1660.9461619714862</v>
      </c>
      <c r="K270" s="51">
        <v>1630.3117478084707</v>
      </c>
      <c r="L270" s="51">
        <v>1652.8384719626026</v>
      </c>
      <c r="M270" s="51">
        <v>1693.0266794183233</v>
      </c>
    </row>
    <row r="271" spans="1:13" x14ac:dyDescent="0.25">
      <c r="A271" s="1" t="s">
        <v>536</v>
      </c>
      <c r="B271" s="1" t="s">
        <v>535</v>
      </c>
      <c r="C271" s="50">
        <v>12.252776177625188</v>
      </c>
      <c r="D271" s="50">
        <v>12.520561486793746</v>
      </c>
      <c r="E271" s="50">
        <v>12.24643586659001</v>
      </c>
      <c r="F271" s="50">
        <v>11.020360249948954</v>
      </c>
      <c r="G271" s="50">
        <v>10.899810748541862</v>
      </c>
      <c r="H271" s="69">
        <v>45013</v>
      </c>
      <c r="I271" s="51">
        <v>272.20527797803277</v>
      </c>
      <c r="J271" s="51">
        <v>278.15434400714781</v>
      </c>
      <c r="K271" s="51">
        <v>272.06442286872704</v>
      </c>
      <c r="L271" s="51">
        <v>244.82616688398804</v>
      </c>
      <c r="M271" s="51">
        <v>242.14806274946929</v>
      </c>
    </row>
    <row r="272" spans="1:13" x14ac:dyDescent="0.25">
      <c r="A272" s="1" t="s">
        <v>538</v>
      </c>
      <c r="B272" s="1" t="s">
        <v>537</v>
      </c>
      <c r="C272" s="50">
        <v>9.1513624188240144</v>
      </c>
      <c r="D272" s="50">
        <v>9.331130284417565</v>
      </c>
      <c r="E272" s="50">
        <v>9.0846251156914768</v>
      </c>
      <c r="F272" s="50">
        <v>8.2815956357017289</v>
      </c>
      <c r="G272" s="50">
        <v>8.2296953427693502</v>
      </c>
      <c r="H272" s="69">
        <v>35061</v>
      </c>
      <c r="I272" s="51">
        <v>261.01259002378748</v>
      </c>
      <c r="J272" s="51">
        <v>266.13987862347233</v>
      </c>
      <c r="K272" s="51">
        <v>259.10912739772044</v>
      </c>
      <c r="L272" s="51">
        <v>236.2053459884695</v>
      </c>
      <c r="M272" s="51">
        <v>234.72506040242291</v>
      </c>
    </row>
    <row r="273" spans="1:13" x14ac:dyDescent="0.25">
      <c r="A273" s="1" t="s">
        <v>540</v>
      </c>
      <c r="B273" s="1" t="s">
        <v>539</v>
      </c>
      <c r="C273" s="50">
        <v>11.201152942019467</v>
      </c>
      <c r="D273" s="50">
        <v>10.986081573024601</v>
      </c>
      <c r="E273" s="50">
        <v>10.75510860283757</v>
      </c>
      <c r="F273" s="50">
        <v>9.9843278033429481</v>
      </c>
      <c r="G273" s="50">
        <v>9.9086201045938136</v>
      </c>
      <c r="H273" s="69">
        <v>48439</v>
      </c>
      <c r="I273" s="51">
        <v>231.24244806910687</v>
      </c>
      <c r="J273" s="51">
        <v>226.80240246546381</v>
      </c>
      <c r="K273" s="51">
        <v>222.03407590655402</v>
      </c>
      <c r="L273" s="51">
        <v>206.12167475263627</v>
      </c>
      <c r="M273" s="51">
        <v>204.55872550205029</v>
      </c>
    </row>
    <row r="274" spans="1:13" x14ac:dyDescent="0.25">
      <c r="A274" s="1" t="s">
        <v>542</v>
      </c>
      <c r="B274" s="1" t="s">
        <v>541</v>
      </c>
      <c r="C274" s="50">
        <v>11.158059786226163</v>
      </c>
      <c r="D274" s="50">
        <v>10.921038442590337</v>
      </c>
      <c r="E274" s="50">
        <v>10.602900983488835</v>
      </c>
      <c r="F274" s="50">
        <v>9.7825705645959307</v>
      </c>
      <c r="G274" s="50">
        <v>9.6389712770207119</v>
      </c>
      <c r="H274" s="69">
        <v>39092</v>
      </c>
      <c r="I274" s="51">
        <v>285.43077320746346</v>
      </c>
      <c r="J274" s="51">
        <v>279.36760571447707</v>
      </c>
      <c r="K274" s="51">
        <v>271.22943270973184</v>
      </c>
      <c r="L274" s="51">
        <v>250.24482156441036</v>
      </c>
      <c r="M274" s="51">
        <v>246.57145392972248</v>
      </c>
    </row>
    <row r="275" spans="1:13" x14ac:dyDescent="0.25">
      <c r="A275" s="1" t="s">
        <v>544</v>
      </c>
      <c r="B275" s="1" t="s">
        <v>543</v>
      </c>
      <c r="C275" s="50">
        <v>30.062331131726999</v>
      </c>
      <c r="D275" s="50">
        <v>29.821713112045195</v>
      </c>
      <c r="E275" s="50">
        <v>29.964959704155881</v>
      </c>
      <c r="F275" s="50">
        <v>30.378005070906056</v>
      </c>
      <c r="G275" s="50">
        <v>31.352778204353552</v>
      </c>
      <c r="H275" s="69">
        <v>16673</v>
      </c>
      <c r="I275" s="51">
        <v>1803.0547071149163</v>
      </c>
      <c r="J275" s="51">
        <v>1788.6231099409342</v>
      </c>
      <c r="K275" s="51">
        <v>1797.2146406858922</v>
      </c>
      <c r="L275" s="51">
        <v>1821.9879488338065</v>
      </c>
      <c r="M275" s="51">
        <v>1880.4521204554401</v>
      </c>
    </row>
    <row r="276" spans="1:13" x14ac:dyDescent="0.25">
      <c r="A276" s="1" t="s">
        <v>546</v>
      </c>
      <c r="B276" s="1" t="s">
        <v>545</v>
      </c>
      <c r="C276" s="50">
        <v>7.8995709115111623</v>
      </c>
      <c r="D276" s="50">
        <v>7.9094840591325344</v>
      </c>
      <c r="E276" s="50">
        <v>7.861530681577193</v>
      </c>
      <c r="F276" s="50">
        <v>7.3563731325104538</v>
      </c>
      <c r="G276" s="50">
        <v>7.4273758756801707</v>
      </c>
      <c r="H276" s="69">
        <v>25099</v>
      </c>
      <c r="I276" s="51">
        <v>314.73647999964788</v>
      </c>
      <c r="J276" s="51">
        <v>315.13144185555342</v>
      </c>
      <c r="K276" s="51">
        <v>313.22087260756177</v>
      </c>
      <c r="L276" s="51">
        <v>293.09427198336402</v>
      </c>
      <c r="M276" s="51">
        <v>295.92317923742661</v>
      </c>
    </row>
    <row r="277" spans="1:13" x14ac:dyDescent="0.25">
      <c r="A277" s="1" t="s">
        <v>548</v>
      </c>
      <c r="B277" s="1" t="s">
        <v>547</v>
      </c>
      <c r="C277" s="50">
        <v>214.2885433184492</v>
      </c>
      <c r="D277" s="50">
        <v>207.4920985164984</v>
      </c>
      <c r="E277" s="50">
        <v>204.53561955643605</v>
      </c>
      <c r="F277" s="50">
        <v>206.07634600273713</v>
      </c>
      <c r="G277" s="50">
        <v>211.46533712348526</v>
      </c>
      <c r="H277" s="69">
        <v>113059</v>
      </c>
      <c r="I277" s="51">
        <v>1895.369172896003</v>
      </c>
      <c r="J277" s="51">
        <v>1835.2550307051927</v>
      </c>
      <c r="K277" s="51">
        <v>1809.1051535608492</v>
      </c>
      <c r="L277" s="51">
        <v>1822.7327855609649</v>
      </c>
      <c r="M277" s="51">
        <v>1870.3980852783525</v>
      </c>
    </row>
    <row r="278" spans="1:13" x14ac:dyDescent="0.25">
      <c r="A278" s="1" t="s">
        <v>550</v>
      </c>
      <c r="B278" s="1" t="s">
        <v>549</v>
      </c>
      <c r="C278" s="50">
        <v>262.72108516816434</v>
      </c>
      <c r="D278" s="50">
        <v>251.71537010767028</v>
      </c>
      <c r="E278" s="50">
        <v>246.82651223137867</v>
      </c>
      <c r="F278" s="50">
        <v>251.01334148292528</v>
      </c>
      <c r="G278" s="50">
        <v>256.93566604437638</v>
      </c>
      <c r="H278" s="69">
        <v>130771</v>
      </c>
      <c r="I278" s="51">
        <v>2009.0164116521578</v>
      </c>
      <c r="J278" s="51">
        <v>1924.8561998277162</v>
      </c>
      <c r="K278" s="51">
        <v>1887.4713218632469</v>
      </c>
      <c r="L278" s="51">
        <v>1919.4878182695345</v>
      </c>
      <c r="M278" s="51">
        <v>1964.7755698463448</v>
      </c>
    </row>
    <row r="279" spans="1:13" x14ac:dyDescent="0.25">
      <c r="A279" s="1" t="s">
        <v>552</v>
      </c>
      <c r="B279" s="1" t="s">
        <v>551</v>
      </c>
      <c r="C279" s="50">
        <v>15.764110541059068</v>
      </c>
      <c r="D279" s="50">
        <v>15.198358359809454</v>
      </c>
      <c r="E279" s="50">
        <v>14.622696246773423</v>
      </c>
      <c r="F279" s="50">
        <v>13.950874841547014</v>
      </c>
      <c r="G279" s="50">
        <v>13.695200298888453</v>
      </c>
      <c r="H279" s="69">
        <v>56602</v>
      </c>
      <c r="I279" s="51">
        <v>278.50801280977828</v>
      </c>
      <c r="J279" s="51">
        <v>268.51274442262559</v>
      </c>
      <c r="K279" s="51">
        <v>258.34239508804325</v>
      </c>
      <c r="L279" s="51">
        <v>246.47317836025255</v>
      </c>
      <c r="M279" s="51">
        <v>241.95611990545305</v>
      </c>
    </row>
    <row r="280" spans="1:13" x14ac:dyDescent="0.25">
      <c r="A280" s="1" t="s">
        <v>554</v>
      </c>
      <c r="B280" s="1" t="s">
        <v>553</v>
      </c>
      <c r="C280" s="50">
        <v>14.542250046459049</v>
      </c>
      <c r="D280" s="50">
        <v>14.74460414247606</v>
      </c>
      <c r="E280" s="50">
        <v>14.446187816665665</v>
      </c>
      <c r="F280" s="50">
        <v>12.774210694941516</v>
      </c>
      <c r="G280" s="50">
        <v>12.597594492086095</v>
      </c>
      <c r="H280" s="69">
        <v>53605</v>
      </c>
      <c r="I280" s="51">
        <v>271.28532872789941</v>
      </c>
      <c r="J280" s="51">
        <v>275.06023957608545</v>
      </c>
      <c r="K280" s="51">
        <v>269.49329011595307</v>
      </c>
      <c r="L280" s="51">
        <v>238.30259667832323</v>
      </c>
      <c r="M280" s="51">
        <v>235.00782561488847</v>
      </c>
    </row>
    <row r="281" spans="1:13" x14ac:dyDescent="0.25">
      <c r="A281" s="1" t="s">
        <v>556</v>
      </c>
      <c r="B281" s="1" t="s">
        <v>555</v>
      </c>
      <c r="C281" s="50">
        <v>218.6176268895924</v>
      </c>
      <c r="D281" s="50">
        <v>209.94611390794267</v>
      </c>
      <c r="E281" s="50">
        <v>206.04742696920886</v>
      </c>
      <c r="F281" s="50">
        <v>210.06625422222345</v>
      </c>
      <c r="G281" s="50">
        <v>215.47017251548309</v>
      </c>
      <c r="H281" s="69">
        <v>126311</v>
      </c>
      <c r="I281" s="51">
        <v>1730.7885052734314</v>
      </c>
      <c r="J281" s="51">
        <v>1662.1364244439731</v>
      </c>
      <c r="K281" s="51">
        <v>1631.2706491850186</v>
      </c>
      <c r="L281" s="51">
        <v>1663.0875713296819</v>
      </c>
      <c r="M281" s="51">
        <v>1705.8702133264965</v>
      </c>
    </row>
    <row r="282" spans="1:13" x14ac:dyDescent="0.25">
      <c r="A282" s="1" t="s">
        <v>558</v>
      </c>
      <c r="B282" s="1" t="s">
        <v>557</v>
      </c>
      <c r="C282" s="50">
        <v>10.842336419481461</v>
      </c>
      <c r="D282" s="50">
        <v>10.744990366002547</v>
      </c>
      <c r="E282" s="50">
        <v>10.501171905909935</v>
      </c>
      <c r="F282" s="50">
        <v>9.5658899346238524</v>
      </c>
      <c r="G282" s="50">
        <v>9.4683706990892986</v>
      </c>
      <c r="H282" s="69">
        <v>37567</v>
      </c>
      <c r="I282" s="51">
        <v>288.61331539599814</v>
      </c>
      <c r="J282" s="51">
        <v>286.0220503634186</v>
      </c>
      <c r="K282" s="51">
        <v>279.53182063805826</v>
      </c>
      <c r="L282" s="51">
        <v>254.63544958670784</v>
      </c>
      <c r="M282" s="51">
        <v>252.03957460242495</v>
      </c>
    </row>
    <row r="283" spans="1:13" x14ac:dyDescent="0.25">
      <c r="A283" s="1" t="s">
        <v>560</v>
      </c>
      <c r="B283" s="1" t="s">
        <v>559</v>
      </c>
      <c r="C283" s="50">
        <v>14.821042218619068</v>
      </c>
      <c r="D283" s="50">
        <v>14.483124133200391</v>
      </c>
      <c r="E283" s="50">
        <v>14.06416583326881</v>
      </c>
      <c r="F283" s="50">
        <v>13.161361077793833</v>
      </c>
      <c r="G283" s="50">
        <v>13.001665274609943</v>
      </c>
      <c r="H283" s="69">
        <v>49238</v>
      </c>
      <c r="I283" s="51">
        <v>301.00820948493168</v>
      </c>
      <c r="J283" s="51">
        <v>294.14525637110341</v>
      </c>
      <c r="K283" s="51">
        <v>285.63641563972561</v>
      </c>
      <c r="L283" s="51">
        <v>267.30088707489813</v>
      </c>
      <c r="M283" s="51">
        <v>264.05754243896877</v>
      </c>
    </row>
    <row r="284" spans="1:13" x14ac:dyDescent="0.25">
      <c r="A284" s="1" t="s">
        <v>562</v>
      </c>
      <c r="B284" s="1" t="s">
        <v>561</v>
      </c>
      <c r="C284" s="50">
        <v>428.59909528488566</v>
      </c>
      <c r="D284" s="50">
        <v>410.22236605708662</v>
      </c>
      <c r="E284" s="50">
        <v>400.57262484511443</v>
      </c>
      <c r="F284" s="50">
        <v>404.91772300071153</v>
      </c>
      <c r="G284" s="50">
        <v>412.35394368693858</v>
      </c>
      <c r="H284" s="69">
        <v>242044</v>
      </c>
      <c r="I284" s="51">
        <v>1770.7486873662874</v>
      </c>
      <c r="J284" s="51">
        <v>1694.8255939295607</v>
      </c>
      <c r="K284" s="51">
        <v>1654.9578789191819</v>
      </c>
      <c r="L284" s="51">
        <v>1672.9095660322566</v>
      </c>
      <c r="M284" s="51">
        <v>1703.6321647590462</v>
      </c>
    </row>
    <row r="285" spans="1:13" x14ac:dyDescent="0.25">
      <c r="A285" s="1" t="s">
        <v>564</v>
      </c>
      <c r="B285" s="1" t="s">
        <v>563</v>
      </c>
      <c r="C285" s="50">
        <v>16.41036434282983</v>
      </c>
      <c r="D285" s="50">
        <v>16.019941150643398</v>
      </c>
      <c r="E285" s="50">
        <v>15.624030242766606</v>
      </c>
      <c r="F285" s="50">
        <v>14.895349780015254</v>
      </c>
      <c r="G285" s="50">
        <v>14.827705137354277</v>
      </c>
      <c r="H285" s="69">
        <v>49889</v>
      </c>
      <c r="I285" s="51">
        <v>328.93752816913207</v>
      </c>
      <c r="J285" s="51">
        <v>321.11169096681425</v>
      </c>
      <c r="K285" s="51">
        <v>313.17585525399602</v>
      </c>
      <c r="L285" s="51">
        <v>298.5698206020416</v>
      </c>
      <c r="M285" s="51">
        <v>297.21391764425579</v>
      </c>
    </row>
    <row r="286" spans="1:13" x14ac:dyDescent="0.25">
      <c r="A286" s="1" t="s">
        <v>566</v>
      </c>
      <c r="B286" s="1" t="s">
        <v>565</v>
      </c>
      <c r="C286" s="50">
        <v>220.18818499416076</v>
      </c>
      <c r="D286" s="50">
        <v>214.42421533465091</v>
      </c>
      <c r="E286" s="50">
        <v>212.50561150433342</v>
      </c>
      <c r="F286" s="50">
        <v>215.9049902023645</v>
      </c>
      <c r="G286" s="50">
        <v>222.93702786912624</v>
      </c>
      <c r="H286" s="69">
        <v>137743</v>
      </c>
      <c r="I286" s="51">
        <v>1598.5435557099872</v>
      </c>
      <c r="J286" s="51">
        <v>1556.6977293557634</v>
      </c>
      <c r="K286" s="51">
        <v>1542.7688630589826</v>
      </c>
      <c r="L286" s="51">
        <v>1567.4480024564916</v>
      </c>
      <c r="M286" s="51">
        <v>1618.4998720016715</v>
      </c>
    </row>
    <row r="287" spans="1:13" x14ac:dyDescent="0.25">
      <c r="A287" s="1" t="s">
        <v>568</v>
      </c>
      <c r="B287" s="1" t="s">
        <v>567</v>
      </c>
      <c r="C287" s="50">
        <v>20.902381479007875</v>
      </c>
      <c r="D287" s="50">
        <v>20.645988149132837</v>
      </c>
      <c r="E287" s="50">
        <v>20.365371637089776</v>
      </c>
      <c r="F287" s="50">
        <v>20.604959034012818</v>
      </c>
      <c r="G287" s="50">
        <v>21.092500508312661</v>
      </c>
      <c r="H287" s="69">
        <v>210315</v>
      </c>
      <c r="I287" s="51">
        <v>99.386070793846741</v>
      </c>
      <c r="J287" s="51">
        <v>98.166978813364892</v>
      </c>
      <c r="K287" s="51">
        <v>96.832711109953053</v>
      </c>
      <c r="L287" s="51">
        <v>97.971894700866883</v>
      </c>
      <c r="M287" s="51">
        <v>100.29004354569413</v>
      </c>
    </row>
    <row r="288" spans="1:13" x14ac:dyDescent="0.25">
      <c r="A288" s="1" t="s">
        <v>570</v>
      </c>
      <c r="B288" s="1" t="s">
        <v>569</v>
      </c>
      <c r="C288" s="50">
        <v>100.42710215471728</v>
      </c>
      <c r="D288" s="50">
        <v>98.052280194787102</v>
      </c>
      <c r="E288" s="50">
        <v>96.810925514885767</v>
      </c>
      <c r="F288" s="50">
        <v>97.916119674619907</v>
      </c>
      <c r="G288" s="50">
        <v>100.56352241607647</v>
      </c>
      <c r="H288" s="69">
        <v>52066</v>
      </c>
      <c r="I288" s="51">
        <v>1928.8422800813828</v>
      </c>
      <c r="J288" s="51">
        <v>1883.2305188565877</v>
      </c>
      <c r="K288" s="51">
        <v>1859.3885744033682</v>
      </c>
      <c r="L288" s="51">
        <v>1880.6153665466891</v>
      </c>
      <c r="M288" s="51">
        <v>1931.4624210824043</v>
      </c>
    </row>
    <row r="289" spans="1:13" x14ac:dyDescent="0.25">
      <c r="A289" s="1" t="s">
        <v>572</v>
      </c>
      <c r="B289" s="1" t="s">
        <v>571</v>
      </c>
      <c r="C289" s="50">
        <v>144.20500243824409</v>
      </c>
      <c r="D289" s="50">
        <v>140.05543192023904</v>
      </c>
      <c r="E289" s="50">
        <v>137.9884333878031</v>
      </c>
      <c r="F289" s="50">
        <v>139.72002174012025</v>
      </c>
      <c r="G289" s="50">
        <v>143.42743815920113</v>
      </c>
      <c r="H289" s="69">
        <v>90037</v>
      </c>
      <c r="I289" s="51">
        <v>1601.6193613541554</v>
      </c>
      <c r="J289" s="51">
        <v>1555.5319693041642</v>
      </c>
      <c r="K289" s="51">
        <v>1532.5747569088608</v>
      </c>
      <c r="L289" s="51">
        <v>1551.8067210160293</v>
      </c>
      <c r="M289" s="51">
        <v>1592.9833086309086</v>
      </c>
    </row>
    <row r="290" spans="1:13" x14ac:dyDescent="0.25">
      <c r="A290" s="1" t="s">
        <v>574</v>
      </c>
      <c r="B290" s="1" t="s">
        <v>573</v>
      </c>
      <c r="C290" s="50">
        <v>318.2839329245553</v>
      </c>
      <c r="D290" s="50">
        <v>308.96531586437726</v>
      </c>
      <c r="E290" s="50">
        <v>307.17132029115766</v>
      </c>
      <c r="F290" s="50">
        <v>318.08724052718566</v>
      </c>
      <c r="G290" s="50">
        <v>331.11641887118532</v>
      </c>
      <c r="H290" s="69">
        <v>249183</v>
      </c>
      <c r="I290" s="51">
        <v>1277.3099807151984</v>
      </c>
      <c r="J290" s="51">
        <v>1239.9133001223088</v>
      </c>
      <c r="K290" s="51">
        <v>1232.7137898297942</v>
      </c>
      <c r="L290" s="51">
        <v>1276.5206315325911</v>
      </c>
      <c r="M290" s="51">
        <v>1328.8082207501529</v>
      </c>
    </row>
    <row r="291" spans="1:13" x14ac:dyDescent="0.25">
      <c r="A291" s="1" t="s">
        <v>576</v>
      </c>
      <c r="B291" s="1" t="s">
        <v>575</v>
      </c>
      <c r="C291" s="50">
        <v>7.7974840155098359</v>
      </c>
      <c r="D291" s="50">
        <v>7.6734610571681676</v>
      </c>
      <c r="E291" s="50">
        <v>7.5297182702384369</v>
      </c>
      <c r="F291" s="50">
        <v>6.9256066423114397</v>
      </c>
      <c r="G291" s="50">
        <v>6.8240044612981183</v>
      </c>
      <c r="H291" s="69">
        <v>28416</v>
      </c>
      <c r="I291" s="51">
        <v>274.40470212239006</v>
      </c>
      <c r="J291" s="51">
        <v>270.04015544651492</v>
      </c>
      <c r="K291" s="51">
        <v>264.98163957764768</v>
      </c>
      <c r="L291" s="51">
        <v>243.72208059936091</v>
      </c>
      <c r="M291" s="51">
        <v>240.14655339590789</v>
      </c>
    </row>
    <row r="292" spans="1:13" x14ac:dyDescent="0.25">
      <c r="A292" s="1" t="s">
        <v>578</v>
      </c>
      <c r="B292" s="1" t="s">
        <v>577</v>
      </c>
      <c r="C292" s="50">
        <v>15.927753487731501</v>
      </c>
      <c r="D292" s="50">
        <v>16.564839464379151</v>
      </c>
      <c r="E292" s="50">
        <v>16.422966852193078</v>
      </c>
      <c r="F292" s="50">
        <v>14.599462016786557</v>
      </c>
      <c r="G292" s="50">
        <v>14.582510885847846</v>
      </c>
      <c r="H292" s="69">
        <v>64711</v>
      </c>
      <c r="I292" s="51">
        <v>246.13672308775173</v>
      </c>
      <c r="J292" s="51">
        <v>255.98181861475098</v>
      </c>
      <c r="K292" s="51">
        <v>253.78941528013902</v>
      </c>
      <c r="L292" s="51">
        <v>225.61020563407391</v>
      </c>
      <c r="M292" s="51">
        <v>225.34825432844255</v>
      </c>
    </row>
    <row r="293" spans="1:13" x14ac:dyDescent="0.25">
      <c r="A293" s="1" t="s">
        <v>580</v>
      </c>
      <c r="B293" s="1" t="s">
        <v>579</v>
      </c>
      <c r="C293" s="50">
        <v>11.08158033876685</v>
      </c>
      <c r="D293" s="50">
        <v>11.121069267766359</v>
      </c>
      <c r="E293" s="50">
        <v>10.838475175877285</v>
      </c>
      <c r="F293" s="50">
        <v>9.7108937142182814</v>
      </c>
      <c r="G293" s="50">
        <v>9.5601862881111828</v>
      </c>
      <c r="H293" s="69">
        <v>41377</v>
      </c>
      <c r="I293" s="51">
        <v>267.81981145967205</v>
      </c>
      <c r="J293" s="51">
        <v>268.77418052943324</v>
      </c>
      <c r="K293" s="51">
        <v>261.94444198171169</v>
      </c>
      <c r="L293" s="51">
        <v>234.69303512140277</v>
      </c>
      <c r="M293" s="51">
        <v>231.05073562875953</v>
      </c>
    </row>
    <row r="294" spans="1:13" x14ac:dyDescent="0.25">
      <c r="A294" s="1" t="s">
        <v>582</v>
      </c>
      <c r="B294" s="1" t="s">
        <v>581</v>
      </c>
      <c r="C294" s="50">
        <v>187.22519524332827</v>
      </c>
      <c r="D294" s="50">
        <v>184.10324009071454</v>
      </c>
      <c r="E294" s="50">
        <v>183.28174205013718</v>
      </c>
      <c r="F294" s="50">
        <v>184.52860115926788</v>
      </c>
      <c r="G294" s="50">
        <v>190.30150653741163</v>
      </c>
      <c r="H294" s="69">
        <v>113780</v>
      </c>
      <c r="I294" s="51">
        <v>1645.5018038612081</v>
      </c>
      <c r="J294" s="51">
        <v>1618.0632808113423</v>
      </c>
      <c r="K294" s="51">
        <v>1610.8432242058111</v>
      </c>
      <c r="L294" s="51">
        <v>1621.801732811284</v>
      </c>
      <c r="M294" s="51">
        <v>1672.539168020844</v>
      </c>
    </row>
    <row r="295" spans="1:13" x14ac:dyDescent="0.25">
      <c r="A295" s="1" t="s">
        <v>584</v>
      </c>
      <c r="B295" s="1" t="s">
        <v>583</v>
      </c>
      <c r="C295" s="50">
        <v>10.237403403597444</v>
      </c>
      <c r="D295" s="50">
        <v>10.180253028948934</v>
      </c>
      <c r="E295" s="50">
        <v>10.076759638585086</v>
      </c>
      <c r="F295" s="50">
        <v>9.3274723039953233</v>
      </c>
      <c r="G295" s="50">
        <v>9.3617060280935327</v>
      </c>
      <c r="H295" s="69">
        <v>43275</v>
      </c>
      <c r="I295" s="51">
        <v>236.56622538642273</v>
      </c>
      <c r="J295" s="51">
        <v>235.24559281222261</v>
      </c>
      <c r="K295" s="51">
        <v>232.85406443870795</v>
      </c>
      <c r="L295" s="51">
        <v>215.5395102020872</v>
      </c>
      <c r="M295" s="51">
        <v>216.3305841269447</v>
      </c>
    </row>
    <row r="296" spans="1:13" x14ac:dyDescent="0.25">
      <c r="A296" s="1" t="s">
        <v>586</v>
      </c>
      <c r="B296" s="1" t="s">
        <v>585</v>
      </c>
      <c r="C296" s="50">
        <v>11.022337137483531</v>
      </c>
      <c r="D296" s="50">
        <v>10.812258595334162</v>
      </c>
      <c r="E296" s="50">
        <v>10.469662278000207</v>
      </c>
      <c r="F296" s="50">
        <v>9.7270262477495528</v>
      </c>
      <c r="G296" s="50">
        <v>9.5650888229285442</v>
      </c>
      <c r="H296" s="69">
        <v>39616</v>
      </c>
      <c r="I296" s="51">
        <v>278.22943097444295</v>
      </c>
      <c r="J296" s="51">
        <v>272.92655985799075</v>
      </c>
      <c r="K296" s="51">
        <v>264.27863181543336</v>
      </c>
      <c r="L296" s="51">
        <v>245.53277079335504</v>
      </c>
      <c r="M296" s="51">
        <v>241.44509347053071</v>
      </c>
    </row>
    <row r="297" spans="1:13" x14ac:dyDescent="0.25">
      <c r="A297" s="1" t="s">
        <v>588</v>
      </c>
      <c r="B297" s="1" t="s">
        <v>587</v>
      </c>
      <c r="C297" s="50">
        <v>15.60387070332329</v>
      </c>
      <c r="D297" s="50">
        <v>15.659412334028769</v>
      </c>
      <c r="E297" s="50">
        <v>15.358908360014208</v>
      </c>
      <c r="F297" s="50">
        <v>13.867090382520542</v>
      </c>
      <c r="G297" s="50">
        <v>13.726133877958606</v>
      </c>
      <c r="H297" s="69">
        <v>62126</v>
      </c>
      <c r="I297" s="51">
        <v>251.16490202690164</v>
      </c>
      <c r="J297" s="51">
        <v>252.05891790922914</v>
      </c>
      <c r="K297" s="51">
        <v>247.22190966767874</v>
      </c>
      <c r="L297" s="51">
        <v>223.20912955156527</v>
      </c>
      <c r="M297" s="51">
        <v>220.94024849432773</v>
      </c>
    </row>
    <row r="298" spans="1:13" x14ac:dyDescent="0.25">
      <c r="A298" s="1" t="s">
        <v>590</v>
      </c>
      <c r="B298" s="1" t="s">
        <v>589</v>
      </c>
      <c r="C298" s="50">
        <v>12.437271872555637</v>
      </c>
      <c r="D298" s="50">
        <v>11.945664922094096</v>
      </c>
      <c r="E298" s="50">
        <v>11.578057392600005</v>
      </c>
      <c r="F298" s="50">
        <v>11.167621740362504</v>
      </c>
      <c r="G298" s="50">
        <v>11.05542106514166</v>
      </c>
      <c r="H298" s="69">
        <v>52695</v>
      </c>
      <c r="I298" s="51">
        <v>236.02375695143061</v>
      </c>
      <c r="J298" s="51">
        <v>226.69446668742947</v>
      </c>
      <c r="K298" s="51">
        <v>219.71832987190447</v>
      </c>
      <c r="L298" s="51">
        <v>211.92943809398432</v>
      </c>
      <c r="M298" s="51">
        <v>209.80019100752747</v>
      </c>
    </row>
    <row r="299" spans="1:13" x14ac:dyDescent="0.25">
      <c r="A299" s="1" t="s">
        <v>592</v>
      </c>
      <c r="B299" s="1" t="s">
        <v>591</v>
      </c>
      <c r="C299" s="50">
        <v>15.66329699662384</v>
      </c>
      <c r="D299" s="50">
        <v>16.038128575021243</v>
      </c>
      <c r="E299" s="50">
        <v>15.896559639484581</v>
      </c>
      <c r="F299" s="50">
        <v>14.030561993967954</v>
      </c>
      <c r="G299" s="50">
        <v>14.001344143641496</v>
      </c>
      <c r="H299" s="69">
        <v>58124</v>
      </c>
      <c r="I299" s="51">
        <v>269.48071358860091</v>
      </c>
      <c r="J299" s="51">
        <v>275.92953986341689</v>
      </c>
      <c r="K299" s="51">
        <v>273.49390337011528</v>
      </c>
      <c r="L299" s="51">
        <v>241.39016574853682</v>
      </c>
      <c r="M299" s="51">
        <v>240.88748440646717</v>
      </c>
    </row>
    <row r="300" spans="1:13" x14ac:dyDescent="0.25">
      <c r="A300" s="1" t="s">
        <v>594</v>
      </c>
      <c r="B300" s="1" t="s">
        <v>593</v>
      </c>
      <c r="C300" s="50">
        <v>10.81525211957497</v>
      </c>
      <c r="D300" s="50">
        <v>10.901202168360276</v>
      </c>
      <c r="E300" s="50">
        <v>10.662005902210963</v>
      </c>
      <c r="F300" s="50">
        <v>9.7181443945404062</v>
      </c>
      <c r="G300" s="50">
        <v>9.6256087584237626</v>
      </c>
      <c r="H300" s="69">
        <v>37435</v>
      </c>
      <c r="I300" s="51">
        <v>288.90749618204808</v>
      </c>
      <c r="J300" s="51">
        <v>291.2034771833919</v>
      </c>
      <c r="K300" s="51">
        <v>284.81383470578237</v>
      </c>
      <c r="L300" s="51">
        <v>259.60049137279037</v>
      </c>
      <c r="M300" s="51">
        <v>257.12858978025275</v>
      </c>
    </row>
    <row r="301" spans="1:13" x14ac:dyDescent="0.25">
      <c r="A301" s="1" t="s">
        <v>596</v>
      </c>
      <c r="B301" s="1" t="s">
        <v>595</v>
      </c>
      <c r="C301" s="50">
        <v>13.268815031953459</v>
      </c>
      <c r="D301" s="50">
        <v>13.549010716119625</v>
      </c>
      <c r="E301" s="50">
        <v>13.378168645904864</v>
      </c>
      <c r="F301" s="50">
        <v>12.135028199938944</v>
      </c>
      <c r="G301" s="50">
        <v>12.104974268994207</v>
      </c>
      <c r="H301" s="69">
        <v>58785</v>
      </c>
      <c r="I301" s="51">
        <v>225.71770063712611</v>
      </c>
      <c r="J301" s="51">
        <v>230.48414929181979</v>
      </c>
      <c r="K301" s="51">
        <v>227.57793052487648</v>
      </c>
      <c r="L301" s="51">
        <v>206.43069150189581</v>
      </c>
      <c r="M301" s="51">
        <v>205.91943980597443</v>
      </c>
    </row>
    <row r="302" spans="1:13" x14ac:dyDescent="0.25">
      <c r="A302" s="1" t="s">
        <v>598</v>
      </c>
      <c r="B302" s="1" t="s">
        <v>597</v>
      </c>
      <c r="C302" s="50">
        <v>12.230095997510535</v>
      </c>
      <c r="D302" s="50">
        <v>12.266867442086703</v>
      </c>
      <c r="E302" s="50">
        <v>11.910706126393846</v>
      </c>
      <c r="F302" s="50">
        <v>11.204547425018408</v>
      </c>
      <c r="G302" s="50">
        <v>11.076988207756861</v>
      </c>
      <c r="H302" s="69">
        <v>48625</v>
      </c>
      <c r="I302" s="51">
        <v>251.51868375343003</v>
      </c>
      <c r="J302" s="51">
        <v>252.27490883468798</v>
      </c>
      <c r="K302" s="51">
        <v>244.95025452737988</v>
      </c>
      <c r="L302" s="51">
        <v>230.42771054022433</v>
      </c>
      <c r="M302" s="51">
        <v>227.8043847353596</v>
      </c>
    </row>
    <row r="303" spans="1:13" x14ac:dyDescent="0.25">
      <c r="A303" s="1" t="s">
        <v>600</v>
      </c>
      <c r="B303" s="1" t="s">
        <v>599</v>
      </c>
      <c r="C303" s="50">
        <v>18.578679682534926</v>
      </c>
      <c r="D303" s="50">
        <v>18.467221571199858</v>
      </c>
      <c r="E303" s="50">
        <v>18.055514278464571</v>
      </c>
      <c r="F303" s="50">
        <v>16.271288500447522</v>
      </c>
      <c r="G303" s="50">
        <v>16.202298047865323</v>
      </c>
      <c r="H303" s="69">
        <v>75516</v>
      </c>
      <c r="I303" s="51">
        <v>246.02309023961709</v>
      </c>
      <c r="J303" s="51">
        <v>244.54713664918503</v>
      </c>
      <c r="K303" s="51">
        <v>239.09521529827549</v>
      </c>
      <c r="L303" s="51">
        <v>215.4680928604206</v>
      </c>
      <c r="M303" s="51">
        <v>214.55450563940519</v>
      </c>
    </row>
    <row r="304" spans="1:13" x14ac:dyDescent="0.25">
      <c r="A304" s="1" t="s">
        <v>602</v>
      </c>
      <c r="B304" s="1" t="s">
        <v>601</v>
      </c>
      <c r="C304" s="50">
        <v>8.8205362168141477</v>
      </c>
      <c r="D304" s="50">
        <v>8.8040065081092536</v>
      </c>
      <c r="E304" s="50">
        <v>8.6592866335896748</v>
      </c>
      <c r="F304" s="50">
        <v>8.0503933104314047</v>
      </c>
      <c r="G304" s="50">
        <v>8.0302499331835708</v>
      </c>
      <c r="H304" s="69">
        <v>46422</v>
      </c>
      <c r="I304" s="51">
        <v>190.00767344823893</v>
      </c>
      <c r="J304" s="51">
        <v>189.65159855476398</v>
      </c>
      <c r="K304" s="51">
        <v>186.5341138595854</v>
      </c>
      <c r="L304" s="51">
        <v>173.41763195104485</v>
      </c>
      <c r="M304" s="51">
        <v>172.98371317874219</v>
      </c>
    </row>
    <row r="305" spans="1:13" x14ac:dyDescent="0.25">
      <c r="A305" s="1" t="s">
        <v>604</v>
      </c>
      <c r="B305" s="1" t="s">
        <v>603</v>
      </c>
      <c r="C305" s="50">
        <v>136.18613953366111</v>
      </c>
      <c r="D305" s="50">
        <v>130.9251680890799</v>
      </c>
      <c r="E305" s="50">
        <v>128.77731325975901</v>
      </c>
      <c r="F305" s="50">
        <v>131.45787321232461</v>
      </c>
      <c r="G305" s="50">
        <v>134.96485743786013</v>
      </c>
      <c r="H305" s="69">
        <v>70804</v>
      </c>
      <c r="I305" s="51">
        <v>1923.424376216896</v>
      </c>
      <c r="J305" s="51">
        <v>1849.1210678645261</v>
      </c>
      <c r="K305" s="51">
        <v>1818.7858491011668</v>
      </c>
      <c r="L305" s="51">
        <v>1856.644726460717</v>
      </c>
      <c r="M305" s="51">
        <v>1906.1756036079901</v>
      </c>
    </row>
    <row r="306" spans="1:13" x14ac:dyDescent="0.25">
      <c r="A306" s="1" t="s">
        <v>606</v>
      </c>
      <c r="B306" s="1" t="s">
        <v>605</v>
      </c>
      <c r="C306" s="50">
        <v>50.806294318080006</v>
      </c>
      <c r="D306" s="50">
        <v>49.765310784889309</v>
      </c>
      <c r="E306" s="50">
        <v>48.492937134420167</v>
      </c>
      <c r="F306" s="50">
        <v>48.459510954945507</v>
      </c>
      <c r="G306" s="50">
        <v>48.999266481725179</v>
      </c>
      <c r="H306" s="69">
        <v>599628</v>
      </c>
      <c r="I306" s="51">
        <v>84.729689604354704</v>
      </c>
      <c r="J306" s="51">
        <v>82.993640698715382</v>
      </c>
      <c r="K306" s="51">
        <v>80.871702346154905</v>
      </c>
      <c r="L306" s="51">
        <v>80.815957485216671</v>
      </c>
      <c r="M306" s="51">
        <v>81.71610812324505</v>
      </c>
    </row>
    <row r="307" spans="1:13" x14ac:dyDescent="0.25">
      <c r="A307" s="1" t="s">
        <v>608</v>
      </c>
      <c r="B307" s="1" t="s">
        <v>607</v>
      </c>
      <c r="C307" s="50">
        <v>176.21217626262592</v>
      </c>
      <c r="D307" s="50">
        <v>171.47413446379278</v>
      </c>
      <c r="E307" s="50">
        <v>169.48033620642971</v>
      </c>
      <c r="F307" s="50">
        <v>172.47247210453588</v>
      </c>
      <c r="G307" s="50">
        <v>177.74336155528155</v>
      </c>
      <c r="H307" s="69">
        <v>103989</v>
      </c>
      <c r="I307" s="51">
        <v>1694.5270775046008</v>
      </c>
      <c r="J307" s="51">
        <v>1648.9641641307521</v>
      </c>
      <c r="K307" s="51">
        <v>1629.790999109807</v>
      </c>
      <c r="L307" s="51">
        <v>1658.564579951109</v>
      </c>
      <c r="M307" s="51">
        <v>1709.2515704091929</v>
      </c>
    </row>
    <row r="308" spans="1:13" x14ac:dyDescent="0.25">
      <c r="A308" s="1" t="s">
        <v>610</v>
      </c>
      <c r="B308" s="1" t="s">
        <v>609</v>
      </c>
      <c r="C308" s="50">
        <v>127.18110704556833</v>
      </c>
      <c r="D308" s="50">
        <v>122.49087801427183</v>
      </c>
      <c r="E308" s="50">
        <v>120.12902610829178</v>
      </c>
      <c r="F308" s="50">
        <v>122.00021781019619</v>
      </c>
      <c r="G308" s="50">
        <v>124.90994449402447</v>
      </c>
      <c r="H308" s="69">
        <v>79677</v>
      </c>
      <c r="I308" s="51">
        <v>1596.2085300095173</v>
      </c>
      <c r="J308" s="51">
        <v>1537.3429975309291</v>
      </c>
      <c r="K308" s="51">
        <v>1507.7001657729556</v>
      </c>
      <c r="L308" s="51">
        <v>1531.1848815868593</v>
      </c>
      <c r="M308" s="51">
        <v>1567.7039107148171</v>
      </c>
    </row>
    <row r="309" spans="1:13" x14ac:dyDescent="0.25">
      <c r="A309" s="1" t="s">
        <v>612</v>
      </c>
      <c r="B309" s="1" t="s">
        <v>611</v>
      </c>
      <c r="C309" s="50">
        <v>291.38713813306282</v>
      </c>
      <c r="D309" s="50">
        <v>281.9035477182266</v>
      </c>
      <c r="E309" s="50">
        <v>276.69193787662147</v>
      </c>
      <c r="F309" s="50">
        <v>276.56346756242056</v>
      </c>
      <c r="G309" s="50">
        <v>281.94774505146427</v>
      </c>
      <c r="H309" s="69">
        <v>133479</v>
      </c>
      <c r="I309" s="51">
        <v>2183.0185881903731</v>
      </c>
      <c r="J309" s="51">
        <v>2111.9692814467189</v>
      </c>
      <c r="K309" s="51">
        <v>2072.9248636611114</v>
      </c>
      <c r="L309" s="51">
        <v>2071.9623878094721</v>
      </c>
      <c r="M309" s="51">
        <v>2112.3003996993107</v>
      </c>
    </row>
    <row r="310" spans="1:13" x14ac:dyDescent="0.25">
      <c r="A310" s="1" t="s">
        <v>614</v>
      </c>
      <c r="B310" s="1" t="s">
        <v>613</v>
      </c>
      <c r="C310" s="50">
        <v>11.579556251549272</v>
      </c>
      <c r="D310" s="50">
        <v>11.40147891844523</v>
      </c>
      <c r="E310" s="50">
        <v>11.129118728827512</v>
      </c>
      <c r="F310" s="50">
        <v>10.411941531076179</v>
      </c>
      <c r="G310" s="50">
        <v>10.340458862100236</v>
      </c>
      <c r="H310" s="69">
        <v>41753</v>
      </c>
      <c r="I310" s="51">
        <v>277.3347125128559</v>
      </c>
      <c r="J310" s="51">
        <v>273.06969363746867</v>
      </c>
      <c r="K310" s="51">
        <v>266.54656500916133</v>
      </c>
      <c r="L310" s="51">
        <v>249.36990230824563</v>
      </c>
      <c r="M310" s="51">
        <v>247.6578655928972</v>
      </c>
    </row>
    <row r="311" spans="1:13" x14ac:dyDescent="0.25">
      <c r="A311" s="1" t="s">
        <v>616</v>
      </c>
      <c r="B311" s="1" t="s">
        <v>615</v>
      </c>
      <c r="C311" s="50">
        <v>17.381089869328449</v>
      </c>
      <c r="D311" s="50">
        <v>17.058374048136777</v>
      </c>
      <c r="E311" s="50">
        <v>16.53930857528961</v>
      </c>
      <c r="F311" s="50">
        <v>15.068030580007738</v>
      </c>
      <c r="G311" s="50">
        <v>14.794502703188659</v>
      </c>
      <c r="H311" s="69">
        <v>59591</v>
      </c>
      <c r="I311" s="51">
        <v>291.6730692441551</v>
      </c>
      <c r="J311" s="51">
        <v>286.25755647894442</v>
      </c>
      <c r="K311" s="51">
        <v>277.54708891090286</v>
      </c>
      <c r="L311" s="51">
        <v>252.85748821143693</v>
      </c>
      <c r="M311" s="51">
        <v>248.26740117112749</v>
      </c>
    </row>
    <row r="312" spans="1:13" x14ac:dyDescent="0.25">
      <c r="A312" s="1" t="s">
        <v>618</v>
      </c>
      <c r="B312" s="1" t="s">
        <v>617</v>
      </c>
      <c r="C312" s="50">
        <v>11.607291957721943</v>
      </c>
      <c r="D312" s="50">
        <v>11.500445222212862</v>
      </c>
      <c r="E312" s="50">
        <v>11.110800242861364</v>
      </c>
      <c r="F312" s="50">
        <v>10.330245111632575</v>
      </c>
      <c r="G312" s="50">
        <v>10.136570032794729</v>
      </c>
      <c r="H312" s="69">
        <v>47907</v>
      </c>
      <c r="I312" s="51">
        <v>242.2880154825379</v>
      </c>
      <c r="J312" s="51">
        <v>240.05772062982157</v>
      </c>
      <c r="K312" s="51">
        <v>231.92435850421367</v>
      </c>
      <c r="L312" s="51">
        <v>215.63122532474534</v>
      </c>
      <c r="M312" s="51">
        <v>211.58849505906713</v>
      </c>
    </row>
    <row r="313" spans="1:13" x14ac:dyDescent="0.25">
      <c r="A313" s="1" t="s">
        <v>620</v>
      </c>
      <c r="B313" s="1" t="s">
        <v>619</v>
      </c>
      <c r="C313" s="50">
        <v>140.01719774244128</v>
      </c>
      <c r="D313" s="50">
        <v>134.81826541258442</v>
      </c>
      <c r="E313" s="50">
        <v>132.45990841753047</v>
      </c>
      <c r="F313" s="50">
        <v>134.81006102225274</v>
      </c>
      <c r="G313" s="50">
        <v>138.29943453433864</v>
      </c>
      <c r="H313" s="69">
        <v>81528</v>
      </c>
      <c r="I313" s="51">
        <v>1717.412395035341</v>
      </c>
      <c r="J313" s="51">
        <v>1653.6437225564766</v>
      </c>
      <c r="K313" s="51">
        <v>1624.716765007488</v>
      </c>
      <c r="L313" s="51">
        <v>1653.5430897636729</v>
      </c>
      <c r="M313" s="51">
        <v>1696.3427844953715</v>
      </c>
    </row>
    <row r="314" spans="1:13" x14ac:dyDescent="0.25">
      <c r="A314" s="1" t="s">
        <v>622</v>
      </c>
      <c r="B314" s="1" t="s">
        <v>621</v>
      </c>
      <c r="C314" s="50">
        <v>12.862366564514302</v>
      </c>
      <c r="D314" s="50">
        <v>13.075473908332143</v>
      </c>
      <c r="E314" s="50">
        <v>12.669360292536233</v>
      </c>
      <c r="F314" s="50">
        <v>11.588834818793796</v>
      </c>
      <c r="G314" s="50">
        <v>11.464103468345074</v>
      </c>
      <c r="H314" s="69">
        <v>57875</v>
      </c>
      <c r="I314" s="51">
        <v>222.24391472162938</v>
      </c>
      <c r="J314" s="51">
        <v>225.92611504677566</v>
      </c>
      <c r="K314" s="51">
        <v>218.90903313237553</v>
      </c>
      <c r="L314" s="51">
        <v>200.23904654503318</v>
      </c>
      <c r="M314" s="51">
        <v>198.08386122410496</v>
      </c>
    </row>
    <row r="315" spans="1:13" x14ac:dyDescent="0.25">
      <c r="A315" s="1" t="s">
        <v>624</v>
      </c>
      <c r="B315" s="1" t="s">
        <v>623</v>
      </c>
      <c r="C315" s="50">
        <v>468.46692753119282</v>
      </c>
      <c r="D315" s="50">
        <v>452.41739311900068</v>
      </c>
      <c r="E315" s="50">
        <v>447.02909187539927</v>
      </c>
      <c r="F315" s="50">
        <v>460.90239890914899</v>
      </c>
      <c r="G315" s="50">
        <v>476.9300750622553</v>
      </c>
      <c r="H315" s="69">
        <v>371329</v>
      </c>
      <c r="I315" s="51">
        <v>1261.5953171747772</v>
      </c>
      <c r="J315" s="51">
        <v>1218.3734454324888</v>
      </c>
      <c r="K315" s="51">
        <v>1203.8625905205338</v>
      </c>
      <c r="L315" s="51">
        <v>1241.2238174480015</v>
      </c>
      <c r="M315" s="51">
        <v>1284.3868242508806</v>
      </c>
    </row>
    <row r="316" spans="1:13" x14ac:dyDescent="0.25">
      <c r="A316" s="1" t="s">
        <v>626</v>
      </c>
      <c r="B316" s="1" t="s">
        <v>625</v>
      </c>
      <c r="C316" s="50">
        <v>40.624620913262</v>
      </c>
      <c r="D316" s="50">
        <v>39.892206121707119</v>
      </c>
      <c r="E316" s="50">
        <v>39.00136749381079</v>
      </c>
      <c r="F316" s="50">
        <v>39.10920175368669</v>
      </c>
      <c r="G316" s="50">
        <v>39.683816716691666</v>
      </c>
      <c r="H316" s="69">
        <v>485804</v>
      </c>
      <c r="I316" s="51">
        <v>83.623479661060841</v>
      </c>
      <c r="J316" s="51">
        <v>82.115845323848959</v>
      </c>
      <c r="K316" s="51">
        <v>80.282104498544243</v>
      </c>
      <c r="L316" s="51">
        <v>80.504075210757208</v>
      </c>
      <c r="M316" s="51">
        <v>81.686887544548142</v>
      </c>
    </row>
    <row r="317" spans="1:13" x14ac:dyDescent="0.25">
      <c r="A317" s="1" t="s">
        <v>628</v>
      </c>
      <c r="B317" s="1" t="s">
        <v>627</v>
      </c>
      <c r="C317" s="50">
        <v>10.15074974385502</v>
      </c>
      <c r="D317" s="50">
        <v>9.8748103322659251</v>
      </c>
      <c r="E317" s="50">
        <v>9.52542808069561</v>
      </c>
      <c r="F317" s="50">
        <v>8.9389942506968794</v>
      </c>
      <c r="G317" s="50">
        <v>8.7724652787607109</v>
      </c>
      <c r="H317" s="69">
        <v>43613</v>
      </c>
      <c r="I317" s="51">
        <v>232.74596436509799</v>
      </c>
      <c r="J317" s="51">
        <v>226.41896526874842</v>
      </c>
      <c r="K317" s="51">
        <v>218.40799946565497</v>
      </c>
      <c r="L317" s="51">
        <v>204.96169148411894</v>
      </c>
      <c r="M317" s="51">
        <v>201.14335814460622</v>
      </c>
    </row>
    <row r="318" spans="1:13" x14ac:dyDescent="0.25">
      <c r="A318" s="1" t="s">
        <v>630</v>
      </c>
      <c r="B318" s="1" t="s">
        <v>629</v>
      </c>
      <c r="C318" s="50">
        <v>10.273633160639649</v>
      </c>
      <c r="D318" s="50">
        <v>10.008299624468856</v>
      </c>
      <c r="E318" s="50">
        <v>9.6684378105530637</v>
      </c>
      <c r="F318" s="50">
        <v>8.9851658611051946</v>
      </c>
      <c r="G318" s="50">
        <v>8.8179112956197248</v>
      </c>
      <c r="H318" s="69">
        <v>36362</v>
      </c>
      <c r="I318" s="51">
        <v>282.53762611076536</v>
      </c>
      <c r="J318" s="51">
        <v>275.24062550104111</v>
      </c>
      <c r="K318" s="51">
        <v>265.89400502043515</v>
      </c>
      <c r="L318" s="51">
        <v>247.1031808235299</v>
      </c>
      <c r="M318" s="51">
        <v>242.5034732858403</v>
      </c>
    </row>
    <row r="319" spans="1:13" x14ac:dyDescent="0.25">
      <c r="A319" s="1" t="s">
        <v>632</v>
      </c>
      <c r="B319" s="1" t="s">
        <v>631</v>
      </c>
      <c r="C319" s="50">
        <v>213.40685060245565</v>
      </c>
      <c r="D319" s="50">
        <v>206.03488124775089</v>
      </c>
      <c r="E319" s="50">
        <v>202.29365864570084</v>
      </c>
      <c r="F319" s="50">
        <v>205.27024778284306</v>
      </c>
      <c r="G319" s="50">
        <v>210.15878917889708</v>
      </c>
      <c r="H319" s="69">
        <v>127270</v>
      </c>
      <c r="I319" s="51">
        <v>1676.8040433916528</v>
      </c>
      <c r="J319" s="51">
        <v>1618.8801858077386</v>
      </c>
      <c r="K319" s="51">
        <v>1589.4842354498378</v>
      </c>
      <c r="L319" s="51">
        <v>1612.8722226985392</v>
      </c>
      <c r="M319" s="51">
        <v>1651.2830138987749</v>
      </c>
    </row>
    <row r="320" spans="1:13" x14ac:dyDescent="0.25">
      <c r="A320" s="1" t="s">
        <v>634</v>
      </c>
      <c r="B320" s="1" t="s">
        <v>633</v>
      </c>
      <c r="C320" s="50">
        <v>141.04990545361426</v>
      </c>
      <c r="D320" s="50">
        <v>137.00055200598325</v>
      </c>
      <c r="E320" s="50">
        <v>135.35230379243859</v>
      </c>
      <c r="F320" s="50">
        <v>137.50171608143276</v>
      </c>
      <c r="G320" s="50">
        <v>141.59262995589938</v>
      </c>
      <c r="H320" s="69">
        <v>84687</v>
      </c>
      <c r="I320" s="51">
        <v>1665.5437724044334</v>
      </c>
      <c r="J320" s="51">
        <v>1617.7282464366815</v>
      </c>
      <c r="K320" s="51">
        <v>1598.2654219943863</v>
      </c>
      <c r="L320" s="51">
        <v>1623.6460859569092</v>
      </c>
      <c r="M320" s="51">
        <v>1671.9523652496769</v>
      </c>
    </row>
    <row r="321" spans="1:13" x14ac:dyDescent="0.25">
      <c r="A321" s="1" t="s">
        <v>636</v>
      </c>
      <c r="B321" s="1" t="s">
        <v>635</v>
      </c>
      <c r="C321" s="50">
        <v>201.12465774434384</v>
      </c>
      <c r="D321" s="50">
        <v>192.66711710692914</v>
      </c>
      <c r="E321" s="50">
        <v>189.05443906646249</v>
      </c>
      <c r="F321" s="50">
        <v>192.55778326670745</v>
      </c>
      <c r="G321" s="50">
        <v>197.17897038798421</v>
      </c>
      <c r="H321" s="69">
        <v>114475</v>
      </c>
      <c r="I321" s="51">
        <v>1756.9308385616407</v>
      </c>
      <c r="J321" s="51">
        <v>1683.0497235809491</v>
      </c>
      <c r="K321" s="51">
        <v>1651.4910597638129</v>
      </c>
      <c r="L321" s="51">
        <v>1682.0946343455553</v>
      </c>
      <c r="M321" s="51">
        <v>1722.4631612839851</v>
      </c>
    </row>
    <row r="322" spans="1:13" x14ac:dyDescent="0.25">
      <c r="A322" s="1" t="s">
        <v>638</v>
      </c>
      <c r="B322" s="1" t="s">
        <v>637</v>
      </c>
      <c r="C322" s="50">
        <v>12.793053296106747</v>
      </c>
      <c r="D322" s="50">
        <v>13.182674385968474</v>
      </c>
      <c r="E322" s="50">
        <v>13.040987491967741</v>
      </c>
      <c r="F322" s="50">
        <v>12.026414522637802</v>
      </c>
      <c r="G322" s="50">
        <v>12.044722150677929</v>
      </c>
      <c r="H322" s="69">
        <v>55867</v>
      </c>
      <c r="I322" s="51">
        <v>228.99123446948551</v>
      </c>
      <c r="J322" s="51">
        <v>235.96531737821027</v>
      </c>
      <c r="K322" s="51">
        <v>233.42917092322375</v>
      </c>
      <c r="L322" s="51">
        <v>215.26866526997696</v>
      </c>
      <c r="M322" s="51">
        <v>215.59636548728102</v>
      </c>
    </row>
    <row r="323" spans="1:13" x14ac:dyDescent="0.25">
      <c r="A323" s="1" t="s">
        <v>640</v>
      </c>
      <c r="B323" s="1" t="s">
        <v>639</v>
      </c>
      <c r="C323" s="50">
        <v>14.220823794010672</v>
      </c>
      <c r="D323" s="50">
        <v>14.494678995909862</v>
      </c>
      <c r="E323" s="50">
        <v>14.11741796468251</v>
      </c>
      <c r="F323" s="50">
        <v>12.845484526241867</v>
      </c>
      <c r="G323" s="50">
        <v>12.669833217986968</v>
      </c>
      <c r="H323" s="69">
        <v>51832</v>
      </c>
      <c r="I323" s="51">
        <v>274.36378673426981</v>
      </c>
      <c r="J323" s="51">
        <v>279.64730274559849</v>
      </c>
      <c r="K323" s="51">
        <v>272.36876764706187</v>
      </c>
      <c r="L323" s="51">
        <v>247.82922762466947</v>
      </c>
      <c r="M323" s="51">
        <v>244.44036923111142</v>
      </c>
    </row>
    <row r="324" spans="1:13" x14ac:dyDescent="0.25">
      <c r="A324" s="1" t="s">
        <v>642</v>
      </c>
      <c r="B324" s="1" t="s">
        <v>641</v>
      </c>
      <c r="C324" s="50">
        <v>460.48333964094132</v>
      </c>
      <c r="D324" s="50">
        <v>445.92466188134966</v>
      </c>
      <c r="E324" s="50">
        <v>441.11787302848774</v>
      </c>
      <c r="F324" s="50">
        <v>454.45250456350539</v>
      </c>
      <c r="G324" s="50">
        <v>470.44653937698041</v>
      </c>
      <c r="H324" s="69">
        <v>335220</v>
      </c>
      <c r="I324" s="51">
        <v>1373.6750183191377</v>
      </c>
      <c r="J324" s="51">
        <v>1330.244800075621</v>
      </c>
      <c r="K324" s="51">
        <v>1315.9055934266682</v>
      </c>
      <c r="L324" s="51">
        <v>1355.6843403242808</v>
      </c>
      <c r="M324" s="51">
        <v>1403.3963945378568</v>
      </c>
    </row>
    <row r="325" spans="1:13" x14ac:dyDescent="0.25">
      <c r="A325" s="1" t="s">
        <v>644</v>
      </c>
      <c r="B325" s="1" t="s">
        <v>643</v>
      </c>
      <c r="C325" s="50">
        <v>13.342760765897582</v>
      </c>
      <c r="D325" s="50">
        <v>13.239199786995986</v>
      </c>
      <c r="E325" s="50">
        <v>12.83244679480015</v>
      </c>
      <c r="F325" s="50">
        <v>11.945610394635597</v>
      </c>
      <c r="G325" s="50">
        <v>11.761708344356501</v>
      </c>
      <c r="H325" s="69">
        <v>59261</v>
      </c>
      <c r="I325" s="51">
        <v>225.15247407059587</v>
      </c>
      <c r="J325" s="51">
        <v>223.40493388562436</v>
      </c>
      <c r="K325" s="51">
        <v>216.54117876512632</v>
      </c>
      <c r="L325" s="51">
        <v>201.57625410701129</v>
      </c>
      <c r="M325" s="51">
        <v>198.47299816669479</v>
      </c>
    </row>
    <row r="326" spans="1:13" x14ac:dyDescent="0.25">
      <c r="A326" s="1" t="s">
        <v>646</v>
      </c>
      <c r="B326" s="1" t="s">
        <v>645</v>
      </c>
      <c r="C326" s="50">
        <v>232.40464380609816</v>
      </c>
      <c r="D326" s="50">
        <v>222.42259757512957</v>
      </c>
      <c r="E326" s="50">
        <v>217.65095800516536</v>
      </c>
      <c r="F326" s="50">
        <v>221.19541342235939</v>
      </c>
      <c r="G326" s="50">
        <v>225.91201545287825</v>
      </c>
      <c r="H326" s="69">
        <v>126841</v>
      </c>
      <c r="I326" s="51">
        <v>1832.2517467230482</v>
      </c>
      <c r="J326" s="51">
        <v>1753.5544309421209</v>
      </c>
      <c r="K326" s="51">
        <v>1715.9353679422691</v>
      </c>
      <c r="L326" s="51">
        <v>1743.8794508270937</v>
      </c>
      <c r="M326" s="51">
        <v>1781.06460413335</v>
      </c>
    </row>
    <row r="327" spans="1:13" x14ac:dyDescent="0.25">
      <c r="A327" s="1" t="s">
        <v>648</v>
      </c>
      <c r="B327" s="1" t="s">
        <v>647</v>
      </c>
      <c r="C327" s="50">
        <v>812.34851003414303</v>
      </c>
      <c r="D327" s="50">
        <v>792.45837311392427</v>
      </c>
      <c r="E327" s="50">
        <v>786.7271686711548</v>
      </c>
      <c r="F327" s="50">
        <v>797.51358675076574</v>
      </c>
      <c r="G327" s="50">
        <v>816.56426028026658</v>
      </c>
      <c r="H327" s="69">
        <v>484399</v>
      </c>
      <c r="I327" s="51">
        <v>1677.0235075508888</v>
      </c>
      <c r="J327" s="51">
        <v>1635.9620336002433</v>
      </c>
      <c r="K327" s="51">
        <v>1624.1304558249599</v>
      </c>
      <c r="L327" s="51">
        <v>1646.3980865996125</v>
      </c>
      <c r="M327" s="51">
        <v>1685.7265607077359</v>
      </c>
    </row>
    <row r="328" spans="1:13" x14ac:dyDescent="0.25">
      <c r="A328" s="1" t="s">
        <v>650</v>
      </c>
      <c r="B328" s="1" t="s">
        <v>649</v>
      </c>
      <c r="C328" s="50">
        <v>11.155223943176885</v>
      </c>
      <c r="D328" s="50">
        <v>10.748873081740015</v>
      </c>
      <c r="E328" s="50">
        <v>10.424988999005272</v>
      </c>
      <c r="F328" s="50">
        <v>9.830349330221738</v>
      </c>
      <c r="G328" s="50">
        <v>9.7110442619218276</v>
      </c>
      <c r="H328" s="69">
        <v>35635</v>
      </c>
      <c r="I328" s="51">
        <v>313.04122192161879</v>
      </c>
      <c r="J328" s="51">
        <v>301.63808283260886</v>
      </c>
      <c r="K328" s="51">
        <v>292.54915108756205</v>
      </c>
      <c r="L328" s="51">
        <v>275.86219531981868</v>
      </c>
      <c r="M328" s="51">
        <v>272.51422090421852</v>
      </c>
    </row>
    <row r="329" spans="1:13" x14ac:dyDescent="0.25">
      <c r="A329" s="1" t="s">
        <v>652</v>
      </c>
      <c r="B329" s="1" t="s">
        <v>651</v>
      </c>
      <c r="C329" s="50">
        <v>152.39852452667409</v>
      </c>
      <c r="D329" s="50">
        <v>148.62643490417909</v>
      </c>
      <c r="E329" s="50">
        <v>147.49776496292989</v>
      </c>
      <c r="F329" s="50">
        <v>149.38987676966815</v>
      </c>
      <c r="G329" s="50">
        <v>153.79667890346877</v>
      </c>
      <c r="H329" s="69">
        <v>81481</v>
      </c>
      <c r="I329" s="51">
        <v>1870.3565803889753</v>
      </c>
      <c r="J329" s="51">
        <v>1824.0624796477593</v>
      </c>
      <c r="K329" s="51">
        <v>1810.2105394255088</v>
      </c>
      <c r="L329" s="51">
        <v>1833.432048817125</v>
      </c>
      <c r="M329" s="51">
        <v>1887.5158491362254</v>
      </c>
    </row>
    <row r="330" spans="1:13" x14ac:dyDescent="0.25">
      <c r="A330" s="1" t="s">
        <v>654</v>
      </c>
      <c r="B330" s="1" t="s">
        <v>653</v>
      </c>
      <c r="C330" s="50">
        <v>16.714031936517028</v>
      </c>
      <c r="D330" s="50">
        <v>16.576487663968674</v>
      </c>
      <c r="E330" s="50">
        <v>16.094491801585665</v>
      </c>
      <c r="F330" s="50">
        <v>14.667600300885523</v>
      </c>
      <c r="G330" s="50">
        <v>14.423366908294799</v>
      </c>
      <c r="H330" s="69">
        <v>61473</v>
      </c>
      <c r="I330" s="51">
        <v>271.89224434332192</v>
      </c>
      <c r="J330" s="51">
        <v>269.65476980086663</v>
      </c>
      <c r="K330" s="51">
        <v>261.8139964144529</v>
      </c>
      <c r="L330" s="51">
        <v>238.60231810527424</v>
      </c>
      <c r="M330" s="51">
        <v>234.6292991767898</v>
      </c>
    </row>
    <row r="331" spans="1:13" x14ac:dyDescent="0.25">
      <c r="A331" s="1" t="s">
        <v>656</v>
      </c>
      <c r="B331" s="1" t="s">
        <v>655</v>
      </c>
      <c r="C331" s="50">
        <v>143.13714871255888</v>
      </c>
      <c r="D331" s="50">
        <v>138.91644829977113</v>
      </c>
      <c r="E331" s="50">
        <v>136.82069793652681</v>
      </c>
      <c r="F331" s="50">
        <v>136.90791677262317</v>
      </c>
      <c r="G331" s="50">
        <v>140.05642709833995</v>
      </c>
      <c r="H331" s="69">
        <v>93378</v>
      </c>
      <c r="I331" s="51">
        <v>1532.8787156777707</v>
      </c>
      <c r="J331" s="51">
        <v>1487.6785570452478</v>
      </c>
      <c r="K331" s="51">
        <v>1465.2348297942428</v>
      </c>
      <c r="L331" s="51">
        <v>1466.1688703187385</v>
      </c>
      <c r="M331" s="51">
        <v>1499.8867730979455</v>
      </c>
    </row>
    <row r="332" spans="1:13" x14ac:dyDescent="0.25">
      <c r="A332" s="1" t="s">
        <v>658</v>
      </c>
      <c r="B332" s="1" t="s">
        <v>657</v>
      </c>
      <c r="C332" s="50">
        <v>170.95622828330451</v>
      </c>
      <c r="D332" s="50">
        <v>164.14767061524657</v>
      </c>
      <c r="E332" s="50">
        <v>160.92993358018623</v>
      </c>
      <c r="F332" s="50">
        <v>163.31232164979201</v>
      </c>
      <c r="G332" s="50">
        <v>167.12761186167455</v>
      </c>
      <c r="H332" s="69">
        <v>100968</v>
      </c>
      <c r="I332" s="51">
        <v>1693.172374250302</v>
      </c>
      <c r="J332" s="51">
        <v>1625.7395473342699</v>
      </c>
      <c r="K332" s="51">
        <v>1593.870667738157</v>
      </c>
      <c r="L332" s="51">
        <v>1617.4661442218526</v>
      </c>
      <c r="M332" s="51">
        <v>1655.2532669922605</v>
      </c>
    </row>
    <row r="333" spans="1:13" x14ac:dyDescent="0.25">
      <c r="A333" s="1" t="s">
        <v>660</v>
      </c>
      <c r="B333" s="1" t="s">
        <v>659</v>
      </c>
      <c r="C333" s="50">
        <v>7.7070942648351854</v>
      </c>
      <c r="D333" s="50">
        <v>7.3557858581077777</v>
      </c>
      <c r="E333" s="50">
        <v>7.0591286072667785</v>
      </c>
      <c r="F333" s="50">
        <v>6.7035497986509309</v>
      </c>
      <c r="G333" s="50">
        <v>6.5583207633467726</v>
      </c>
      <c r="H333" s="69">
        <v>32095</v>
      </c>
      <c r="I333" s="51">
        <v>240.13379856161973</v>
      </c>
      <c r="J333" s="51">
        <v>229.18790646853958</v>
      </c>
      <c r="K333" s="51">
        <v>219.94480782884494</v>
      </c>
      <c r="L333" s="51">
        <v>208.86586068393615</v>
      </c>
      <c r="M333" s="51">
        <v>204.34088684676033</v>
      </c>
    </row>
    <row r="334" spans="1:13" x14ac:dyDescent="0.25">
      <c r="A334" s="1" t="s">
        <v>662</v>
      </c>
      <c r="B334" s="1" t="s">
        <v>661</v>
      </c>
      <c r="C334" s="50">
        <v>11.248193504109135</v>
      </c>
      <c r="D334" s="50">
        <v>10.986337566875772</v>
      </c>
      <c r="E334" s="50">
        <v>10.67396229959571</v>
      </c>
      <c r="F334" s="50">
        <v>9.9232655363855837</v>
      </c>
      <c r="G334" s="50">
        <v>9.7973529946474294</v>
      </c>
      <c r="H334" s="69">
        <v>35853</v>
      </c>
      <c r="I334" s="51">
        <v>313.73088734859385</v>
      </c>
      <c r="J334" s="51">
        <v>306.42728828482336</v>
      </c>
      <c r="K334" s="51">
        <v>297.71462080148689</v>
      </c>
      <c r="L334" s="51">
        <v>276.77643534392053</v>
      </c>
      <c r="M334" s="51">
        <v>273.26452443721388</v>
      </c>
    </row>
    <row r="335" spans="1:13" x14ac:dyDescent="0.25">
      <c r="A335" s="1" t="s">
        <v>664</v>
      </c>
      <c r="B335" s="1" t="s">
        <v>663</v>
      </c>
      <c r="C335" s="50">
        <v>12.954225993862341</v>
      </c>
      <c r="D335" s="50">
        <v>13.204740796333811</v>
      </c>
      <c r="E335" s="50">
        <v>12.966106619488322</v>
      </c>
      <c r="F335" s="50">
        <v>11.512985617199181</v>
      </c>
      <c r="G335" s="50">
        <v>11.384691519102704</v>
      </c>
      <c r="H335" s="69">
        <v>51739</v>
      </c>
      <c r="I335" s="51">
        <v>250.37642772110669</v>
      </c>
      <c r="J335" s="51">
        <v>255.21832266440808</v>
      </c>
      <c r="K335" s="51">
        <v>250.60605383730496</v>
      </c>
      <c r="L335" s="51">
        <v>222.52045105624734</v>
      </c>
      <c r="M335" s="51">
        <v>220.04081097629842</v>
      </c>
    </row>
    <row r="336" spans="1:13" x14ac:dyDescent="0.25">
      <c r="A336" s="1" t="s">
        <v>666</v>
      </c>
      <c r="B336" s="1" t="s">
        <v>665</v>
      </c>
      <c r="C336" s="50">
        <v>15.627245273567164</v>
      </c>
      <c r="D336" s="50">
        <v>15.682926715392508</v>
      </c>
      <c r="E336" s="50">
        <v>15.302237990546407</v>
      </c>
      <c r="F336" s="50">
        <v>13.800042732361405</v>
      </c>
      <c r="G336" s="50">
        <v>13.616699334594811</v>
      </c>
      <c r="H336" s="69">
        <v>60293</v>
      </c>
      <c r="I336" s="51">
        <v>259.18838461458483</v>
      </c>
      <c r="J336" s="51">
        <v>260.11189881731724</v>
      </c>
      <c r="K336" s="51">
        <v>253.79791999977454</v>
      </c>
      <c r="L336" s="51">
        <v>228.88300022160789</v>
      </c>
      <c r="M336" s="51">
        <v>225.84212652538125</v>
      </c>
    </row>
    <row r="337" spans="1:13" x14ac:dyDescent="0.25">
      <c r="A337" s="1" t="s">
        <v>668</v>
      </c>
      <c r="B337" s="1" t="s">
        <v>667</v>
      </c>
      <c r="C337" s="50">
        <v>124.77469597621436</v>
      </c>
      <c r="D337" s="50">
        <v>121.59499808724023</v>
      </c>
      <c r="E337" s="50">
        <v>119.75182764568608</v>
      </c>
      <c r="F337" s="50">
        <v>120.50362137617137</v>
      </c>
      <c r="G337" s="50">
        <v>123.56137681761824</v>
      </c>
      <c r="H337" s="69">
        <v>72572</v>
      </c>
      <c r="I337" s="51">
        <v>1719.3228239019782</v>
      </c>
      <c r="J337" s="51">
        <v>1675.5084342065841</v>
      </c>
      <c r="K337" s="51">
        <v>1650.1106162939711</v>
      </c>
      <c r="L337" s="51">
        <v>1660.4698971527775</v>
      </c>
      <c r="M337" s="51">
        <v>1702.6039907625288</v>
      </c>
    </row>
    <row r="338" spans="1:13" x14ac:dyDescent="0.25">
      <c r="A338" s="1" t="s">
        <v>670</v>
      </c>
      <c r="B338" s="1" t="s">
        <v>669</v>
      </c>
      <c r="C338" s="50">
        <v>16.61755009865896</v>
      </c>
      <c r="D338" s="50">
        <v>16.104511700714813</v>
      </c>
      <c r="E338" s="50">
        <v>15.560657305935656</v>
      </c>
      <c r="F338" s="50">
        <v>14.601806743995457</v>
      </c>
      <c r="G338" s="50">
        <v>14.449015337755416</v>
      </c>
      <c r="H338" s="69">
        <v>68769</v>
      </c>
      <c r="I338" s="51">
        <v>241.64303826809987</v>
      </c>
      <c r="J338" s="51">
        <v>234.18272333049504</v>
      </c>
      <c r="K338" s="51">
        <v>226.27429955264228</v>
      </c>
      <c r="L338" s="51">
        <v>212.33123564390144</v>
      </c>
      <c r="M338" s="51">
        <v>210.10942921600451</v>
      </c>
    </row>
    <row r="339" spans="1:13" x14ac:dyDescent="0.25">
      <c r="A339" s="1" t="s">
        <v>672</v>
      </c>
      <c r="B339" s="1" t="s">
        <v>671</v>
      </c>
      <c r="C339" s="50">
        <v>13.526246328220259</v>
      </c>
      <c r="D339" s="50">
        <v>14.381034877322673</v>
      </c>
      <c r="E339" s="50">
        <v>14.236202593756973</v>
      </c>
      <c r="F339" s="50">
        <v>12.542104812849932</v>
      </c>
      <c r="G339" s="50">
        <v>12.498095954398339</v>
      </c>
      <c r="H339" s="69">
        <v>51842</v>
      </c>
      <c r="I339" s="51">
        <v>260.91289549439176</v>
      </c>
      <c r="J339" s="51">
        <v>277.40123601177947</v>
      </c>
      <c r="K339" s="51">
        <v>274.60751116386274</v>
      </c>
      <c r="L339" s="51">
        <v>241.92941655125057</v>
      </c>
      <c r="M339" s="51">
        <v>241.08051298943596</v>
      </c>
    </row>
    <row r="340" spans="1:13" x14ac:dyDescent="0.25">
      <c r="A340" s="1" t="s">
        <v>674</v>
      </c>
      <c r="B340" s="1" t="s">
        <v>673</v>
      </c>
      <c r="C340" s="50">
        <v>8.8600415817904885</v>
      </c>
      <c r="D340" s="50">
        <v>9.2956815327269116</v>
      </c>
      <c r="E340" s="50">
        <v>9.2124734389496421</v>
      </c>
      <c r="F340" s="50">
        <v>8.004175999369366</v>
      </c>
      <c r="G340" s="50">
        <v>7.969050977879709</v>
      </c>
      <c r="H340" s="69">
        <v>38754</v>
      </c>
      <c r="I340" s="51">
        <v>228.62263461295581</v>
      </c>
      <c r="J340" s="51">
        <v>239.86379554954101</v>
      </c>
      <c r="K340" s="51">
        <v>237.71671153815458</v>
      </c>
      <c r="L340" s="51">
        <v>206.53806057102145</v>
      </c>
      <c r="M340" s="51">
        <v>205.63170196314468</v>
      </c>
    </row>
    <row r="341" spans="1:13" x14ac:dyDescent="0.25">
      <c r="A341" s="1" t="s">
        <v>676</v>
      </c>
      <c r="B341" s="1" t="s">
        <v>675</v>
      </c>
      <c r="C341" s="50">
        <v>19.179143807248451</v>
      </c>
      <c r="D341" s="50">
        <v>18.765997385610362</v>
      </c>
      <c r="E341" s="50">
        <v>18.249025602600494</v>
      </c>
      <c r="F341" s="50">
        <v>17.078878108661034</v>
      </c>
      <c r="G341" s="50">
        <v>16.899680943609013</v>
      </c>
      <c r="H341" s="69">
        <v>66522</v>
      </c>
      <c r="I341" s="51">
        <v>288.31279587577723</v>
      </c>
      <c r="J341" s="51">
        <v>282.10212238974117</v>
      </c>
      <c r="K341" s="51">
        <v>274.33068161811872</v>
      </c>
      <c r="L341" s="51">
        <v>256.74029807674202</v>
      </c>
      <c r="M341" s="51">
        <v>254.0464950483902</v>
      </c>
    </row>
    <row r="342" spans="1:13" x14ac:dyDescent="0.25">
      <c r="A342" s="1" t="s">
        <v>678</v>
      </c>
      <c r="B342" s="1" t="s">
        <v>677</v>
      </c>
      <c r="C342" s="50">
        <v>10.532932808836907</v>
      </c>
      <c r="D342" s="50">
        <v>10.502560254690405</v>
      </c>
      <c r="E342" s="50">
        <v>10.187971163025052</v>
      </c>
      <c r="F342" s="50">
        <v>9.3700966662652547</v>
      </c>
      <c r="G342" s="50">
        <v>9.2193078418368941</v>
      </c>
      <c r="H342" s="69">
        <v>37148</v>
      </c>
      <c r="I342" s="51">
        <v>283.53970089471591</v>
      </c>
      <c r="J342" s="51">
        <v>282.72209149053526</v>
      </c>
      <c r="K342" s="51">
        <v>274.25355774267933</v>
      </c>
      <c r="L342" s="51">
        <v>252.23690821215823</v>
      </c>
      <c r="M342" s="51">
        <v>248.17777112729877</v>
      </c>
    </row>
    <row r="343" spans="1:13" x14ac:dyDescent="0.25">
      <c r="A343" s="1" t="s">
        <v>680</v>
      </c>
      <c r="B343" s="1" t="s">
        <v>679</v>
      </c>
      <c r="C343" s="50">
        <v>115.05602631474598</v>
      </c>
      <c r="D343" s="50">
        <v>111.49832841847098</v>
      </c>
      <c r="E343" s="50">
        <v>109.90967494224434</v>
      </c>
      <c r="F343" s="50">
        <v>111.50932035519551</v>
      </c>
      <c r="G343" s="50">
        <v>114.50505440930323</v>
      </c>
      <c r="H343" s="69">
        <v>65665</v>
      </c>
      <c r="I343" s="51">
        <v>1752.1666993793647</v>
      </c>
      <c r="J343" s="51">
        <v>1697.9871837123426</v>
      </c>
      <c r="K343" s="51">
        <v>1673.7938771376582</v>
      </c>
      <c r="L343" s="51">
        <v>1698.1545778602833</v>
      </c>
      <c r="M343" s="51">
        <v>1743.7760513104884</v>
      </c>
    </row>
    <row r="344" spans="1:13" x14ac:dyDescent="0.25">
      <c r="A344" s="1" t="s">
        <v>682</v>
      </c>
      <c r="B344" s="1" t="s">
        <v>681</v>
      </c>
      <c r="C344" s="50">
        <v>15.581522225155952</v>
      </c>
      <c r="D344" s="50">
        <v>15.712169262422952</v>
      </c>
      <c r="E344" s="50">
        <v>15.406371330284227</v>
      </c>
      <c r="F344" s="50">
        <v>13.986889913517617</v>
      </c>
      <c r="G344" s="50">
        <v>13.889655086268942</v>
      </c>
      <c r="H344" s="69">
        <v>51818</v>
      </c>
      <c r="I344" s="51">
        <v>300.69709801914297</v>
      </c>
      <c r="J344" s="51">
        <v>303.21836547962005</v>
      </c>
      <c r="K344" s="51">
        <v>297.3169811703313</v>
      </c>
      <c r="L344" s="51">
        <v>269.92338402712608</v>
      </c>
      <c r="M344" s="51">
        <v>268.04691586454402</v>
      </c>
    </row>
    <row r="345" spans="1:13" x14ac:dyDescent="0.25">
      <c r="A345" s="1" t="s">
        <v>684</v>
      </c>
      <c r="B345" s="1" t="s">
        <v>683</v>
      </c>
      <c r="C345" s="50">
        <v>113.09437421821214</v>
      </c>
      <c r="D345" s="50">
        <v>108.72319128698346</v>
      </c>
      <c r="E345" s="50">
        <v>106.75179648628691</v>
      </c>
      <c r="F345" s="50">
        <v>108.58052111396256</v>
      </c>
      <c r="G345" s="50">
        <v>111.45106005290293</v>
      </c>
      <c r="H345" s="69">
        <v>66095</v>
      </c>
      <c r="I345" s="51">
        <v>1711.0881945413742</v>
      </c>
      <c r="J345" s="51">
        <v>1644.9533442315374</v>
      </c>
      <c r="K345" s="51">
        <v>1615.1266583899978</v>
      </c>
      <c r="L345" s="51">
        <v>1642.7947819647866</v>
      </c>
      <c r="M345" s="51">
        <v>1686.2252825917683</v>
      </c>
    </row>
    <row r="346" spans="1:13" x14ac:dyDescent="0.25">
      <c r="A346" s="1" t="s">
        <v>686</v>
      </c>
      <c r="B346" s="1" t="s">
        <v>685</v>
      </c>
      <c r="C346" s="50">
        <v>8.7769800066034094</v>
      </c>
      <c r="D346" s="50">
        <v>8.8041796502691305</v>
      </c>
      <c r="E346" s="50">
        <v>8.6660783381117419</v>
      </c>
      <c r="F346" s="50">
        <v>7.894511431183032</v>
      </c>
      <c r="G346" s="50">
        <v>7.8574521641154336</v>
      </c>
      <c r="H346" s="69">
        <v>31639</v>
      </c>
      <c r="I346" s="51">
        <v>277.41015855758428</v>
      </c>
      <c r="J346" s="51">
        <v>278.26984576848605</v>
      </c>
      <c r="K346" s="51">
        <v>273.90493814949087</v>
      </c>
      <c r="L346" s="51">
        <v>249.51836123717663</v>
      </c>
      <c r="M346" s="51">
        <v>248.34704523263801</v>
      </c>
    </row>
    <row r="347" spans="1:13" x14ac:dyDescent="0.25">
      <c r="A347" s="1" t="s">
        <v>688</v>
      </c>
      <c r="B347" s="1" t="s">
        <v>687</v>
      </c>
      <c r="C347" s="50">
        <v>282.86037064025822</v>
      </c>
      <c r="D347" s="50">
        <v>275.32686706373499</v>
      </c>
      <c r="E347" s="50">
        <v>271.21809405950756</v>
      </c>
      <c r="F347" s="50">
        <v>266.89176650840284</v>
      </c>
      <c r="G347" s="50">
        <v>272.39404819585155</v>
      </c>
      <c r="H347" s="69">
        <v>120645</v>
      </c>
      <c r="I347" s="51">
        <v>2344.567703926878</v>
      </c>
      <c r="J347" s="51">
        <v>2282.1241416033399</v>
      </c>
      <c r="K347" s="51">
        <v>2248.0674214389951</v>
      </c>
      <c r="L347" s="51">
        <v>2212.2074392507179</v>
      </c>
      <c r="M347" s="51">
        <v>2257.8146478996359</v>
      </c>
    </row>
    <row r="348" spans="1:13" x14ac:dyDescent="0.25">
      <c r="A348" s="1" t="s">
        <v>690</v>
      </c>
      <c r="B348" s="1" t="s">
        <v>689</v>
      </c>
      <c r="C348" s="50">
        <v>148.65533368175315</v>
      </c>
      <c r="D348" s="50">
        <v>143.33854392913435</v>
      </c>
      <c r="E348" s="50">
        <v>140.69284404009326</v>
      </c>
      <c r="F348" s="50">
        <v>142.94174977228158</v>
      </c>
      <c r="G348" s="50">
        <v>146.48016539107505</v>
      </c>
      <c r="H348" s="69">
        <v>97645</v>
      </c>
      <c r="I348" s="51">
        <v>1522.4059980721302</v>
      </c>
      <c r="J348" s="51">
        <v>1467.9557983423047</v>
      </c>
      <c r="K348" s="51">
        <v>1440.8607101243615</v>
      </c>
      <c r="L348" s="51">
        <v>1463.8921580447702</v>
      </c>
      <c r="M348" s="51">
        <v>1500.129708547033</v>
      </c>
    </row>
    <row r="349" spans="1:13" x14ac:dyDescent="0.25">
      <c r="A349" s="1" t="s">
        <v>692</v>
      </c>
      <c r="B349" s="1" t="s">
        <v>691</v>
      </c>
      <c r="C349" s="50">
        <v>11.85172287380912</v>
      </c>
      <c r="D349" s="50">
        <v>11.818014821386162</v>
      </c>
      <c r="E349" s="50">
        <v>11.47590640643171</v>
      </c>
      <c r="F349" s="50">
        <v>10.748396436303075</v>
      </c>
      <c r="G349" s="50">
        <v>10.619290420272536</v>
      </c>
      <c r="H349" s="69">
        <v>48192</v>
      </c>
      <c r="I349" s="51">
        <v>245.9271844664907</v>
      </c>
      <c r="J349" s="51">
        <v>245.22773118746187</v>
      </c>
      <c r="K349" s="51">
        <v>238.1288679953459</v>
      </c>
      <c r="L349" s="51">
        <v>223.03279457800204</v>
      </c>
      <c r="M349" s="51">
        <v>220.35380188148525</v>
      </c>
    </row>
    <row r="350" spans="1:13" x14ac:dyDescent="0.25">
      <c r="A350" s="1" t="s">
        <v>694</v>
      </c>
      <c r="B350" s="1" t="s">
        <v>693</v>
      </c>
      <c r="C350" s="50">
        <v>49.318959365823005</v>
      </c>
      <c r="D350" s="50">
        <v>48.39406480967483</v>
      </c>
      <c r="E350" s="50">
        <v>47.246825677327877</v>
      </c>
      <c r="F350" s="50">
        <v>47.309533855587702</v>
      </c>
      <c r="G350" s="50">
        <v>47.936706078035328</v>
      </c>
      <c r="H350" s="69">
        <v>513238</v>
      </c>
      <c r="I350" s="51">
        <v>96.093740848929741</v>
      </c>
      <c r="J350" s="51">
        <v>94.291663535581606</v>
      </c>
      <c r="K350" s="51">
        <v>92.056366982428969</v>
      </c>
      <c r="L350" s="51">
        <v>92.178548462093033</v>
      </c>
      <c r="M350" s="51">
        <v>93.400539472983937</v>
      </c>
    </row>
    <row r="351" spans="1:13" x14ac:dyDescent="0.25">
      <c r="A351" s="1" t="s">
        <v>696</v>
      </c>
      <c r="B351" s="1" t="s">
        <v>695</v>
      </c>
      <c r="C351" s="50">
        <v>10.951269579082709</v>
      </c>
      <c r="D351" s="50">
        <v>11.40497195185263</v>
      </c>
      <c r="E351" s="50">
        <v>11.382160851044713</v>
      </c>
      <c r="F351" s="50">
        <v>9.9359265024868026</v>
      </c>
      <c r="G351" s="50">
        <v>9.9685621032901821</v>
      </c>
      <c r="H351" s="69">
        <v>34809</v>
      </c>
      <c r="I351" s="51">
        <v>314.61028984121089</v>
      </c>
      <c r="J351" s="51">
        <v>327.64434347015515</v>
      </c>
      <c r="K351" s="51">
        <v>326.98902154743638</v>
      </c>
      <c r="L351" s="51">
        <v>285.44130835378212</v>
      </c>
      <c r="M351" s="51">
        <v>286.37887050159964</v>
      </c>
    </row>
    <row r="352" spans="1:13" x14ac:dyDescent="0.25">
      <c r="A352" s="1" t="s">
        <v>698</v>
      </c>
      <c r="B352" s="1" t="s">
        <v>697</v>
      </c>
      <c r="C352" s="50">
        <v>12.332507616503319</v>
      </c>
      <c r="D352" s="50">
        <v>13.076118170659829</v>
      </c>
      <c r="E352" s="50">
        <v>12.919492557976598</v>
      </c>
      <c r="F352" s="50">
        <v>11.525768616126062</v>
      </c>
      <c r="G352" s="50">
        <v>11.479176777720033</v>
      </c>
      <c r="H352" s="69">
        <v>53354</v>
      </c>
      <c r="I352" s="51">
        <v>231.14494914164487</v>
      </c>
      <c r="J352" s="51">
        <v>245.08224632941915</v>
      </c>
      <c r="K352" s="51">
        <v>242.14665363377813</v>
      </c>
      <c r="L352" s="51">
        <v>216.02445207718375</v>
      </c>
      <c r="M352" s="51">
        <v>215.15119349477141</v>
      </c>
    </row>
    <row r="353" spans="1:13" x14ac:dyDescent="0.25">
      <c r="A353" s="1" t="s">
        <v>700</v>
      </c>
      <c r="B353" s="1" t="s">
        <v>699</v>
      </c>
      <c r="C353" s="50">
        <v>237.61798719475789</v>
      </c>
      <c r="D353" s="50">
        <v>229.18507294095022</v>
      </c>
      <c r="E353" s="50">
        <v>225.18267002435897</v>
      </c>
      <c r="F353" s="50">
        <v>228.04745716903795</v>
      </c>
      <c r="G353" s="50">
        <v>233.88904954024855</v>
      </c>
      <c r="H353" s="69">
        <v>150560</v>
      </c>
      <c r="I353" s="51">
        <v>1578.2278639396777</v>
      </c>
      <c r="J353" s="51">
        <v>1522.2175407873954</v>
      </c>
      <c r="K353" s="51">
        <v>1495.6340995241696</v>
      </c>
      <c r="L353" s="51">
        <v>1514.661644321453</v>
      </c>
      <c r="M353" s="51">
        <v>1553.4607434926179</v>
      </c>
    </row>
    <row r="354" spans="1:13" x14ac:dyDescent="0.25">
      <c r="A354" s="1" t="s">
        <v>702</v>
      </c>
      <c r="B354" s="1" t="s">
        <v>701</v>
      </c>
      <c r="C354" s="50">
        <v>227.58072878087373</v>
      </c>
      <c r="D354" s="50">
        <v>220.637108687785</v>
      </c>
      <c r="E354" s="50">
        <v>218.52176708696345</v>
      </c>
      <c r="F354" s="50">
        <v>223.52457517047532</v>
      </c>
      <c r="G354" s="50">
        <v>230.91481957284839</v>
      </c>
      <c r="H354" s="69">
        <v>113533</v>
      </c>
      <c r="I354" s="51">
        <v>2004.5337371590085</v>
      </c>
      <c r="J354" s="51">
        <v>1943.3742496700079</v>
      </c>
      <c r="K354" s="51">
        <v>1924.7422959576813</v>
      </c>
      <c r="L354" s="51">
        <v>1968.8070884278166</v>
      </c>
      <c r="M354" s="51">
        <v>2033.9004480886472</v>
      </c>
    </row>
    <row r="355" spans="1:13" x14ac:dyDescent="0.25">
      <c r="A355" s="1" t="s">
        <v>704</v>
      </c>
      <c r="B355" s="1" t="s">
        <v>703</v>
      </c>
      <c r="C355" s="50">
        <v>205.63979489676191</v>
      </c>
      <c r="D355" s="50">
        <v>200.62695455380853</v>
      </c>
      <c r="E355" s="50">
        <v>199.19098126153244</v>
      </c>
      <c r="F355" s="50">
        <v>203.45770262617273</v>
      </c>
      <c r="G355" s="50">
        <v>210.37175431017522</v>
      </c>
      <c r="H355" s="69">
        <v>101506</v>
      </c>
      <c r="I355" s="51">
        <v>2025.8880745646752</v>
      </c>
      <c r="J355" s="51">
        <v>1976.5034042697823</v>
      </c>
      <c r="K355" s="51">
        <v>1962.3567204060098</v>
      </c>
      <c r="L355" s="51">
        <v>2004.390899317998</v>
      </c>
      <c r="M355" s="51">
        <v>2072.505608635699</v>
      </c>
    </row>
    <row r="356" spans="1:13" x14ac:dyDescent="0.25">
      <c r="A356" s="1" t="s">
        <v>706</v>
      </c>
      <c r="B356" s="1" t="s">
        <v>705</v>
      </c>
      <c r="C356" s="50">
        <v>182.3300445788727</v>
      </c>
      <c r="D356" s="50">
        <v>177.30428224158084</v>
      </c>
      <c r="E356" s="50">
        <v>173.8798468824908</v>
      </c>
      <c r="F356" s="50">
        <v>173.77925674810535</v>
      </c>
      <c r="G356" s="50">
        <v>177.48683233362667</v>
      </c>
      <c r="H356" s="69">
        <v>139811</v>
      </c>
      <c r="I356" s="51">
        <v>1304.1180206054796</v>
      </c>
      <c r="J356" s="51">
        <v>1268.1711899749007</v>
      </c>
      <c r="K356" s="51">
        <v>1243.6778714299362</v>
      </c>
      <c r="L356" s="51">
        <v>1242.9583991825061</v>
      </c>
      <c r="M356" s="51">
        <v>1269.476881887882</v>
      </c>
    </row>
    <row r="357" spans="1:13" x14ac:dyDescent="0.25">
      <c r="A357" s="1" t="s">
        <v>708</v>
      </c>
      <c r="B357" s="1" t="s">
        <v>707</v>
      </c>
      <c r="C357" s="50">
        <v>136.41757434197794</v>
      </c>
      <c r="D357" s="50">
        <v>132.9997827449107</v>
      </c>
      <c r="E357" s="50">
        <v>131.51641777055374</v>
      </c>
      <c r="F357" s="50">
        <v>133.11447411339586</v>
      </c>
      <c r="G357" s="50">
        <v>137.11656568421552</v>
      </c>
      <c r="H357" s="69">
        <v>91354</v>
      </c>
      <c r="I357" s="51">
        <v>1493.2851800903948</v>
      </c>
      <c r="J357" s="51">
        <v>1455.8725698372343</v>
      </c>
      <c r="K357" s="51">
        <v>1439.6350216799892</v>
      </c>
      <c r="L357" s="51">
        <v>1457.1280306652784</v>
      </c>
      <c r="M357" s="51">
        <v>1500.9366386169793</v>
      </c>
    </row>
    <row r="358" spans="1:13" x14ac:dyDescent="0.25">
      <c r="A358" s="1" t="s">
        <v>710</v>
      </c>
      <c r="B358" s="1" t="s">
        <v>709</v>
      </c>
      <c r="C358" s="50">
        <v>14.80971728328362</v>
      </c>
      <c r="D358" s="50">
        <v>14.746973858055167</v>
      </c>
      <c r="E358" s="50">
        <v>14.352568047763716</v>
      </c>
      <c r="F358" s="50">
        <v>13.575879978966103</v>
      </c>
      <c r="G358" s="50">
        <v>13.454636100290358</v>
      </c>
      <c r="H358" s="69">
        <v>61386</v>
      </c>
      <c r="I358" s="51">
        <v>241.25561664359333</v>
      </c>
      <c r="J358" s="51">
        <v>240.23350369881027</v>
      </c>
      <c r="K358" s="51">
        <v>233.80849131338931</v>
      </c>
      <c r="L358" s="51">
        <v>221.15596355791391</v>
      </c>
      <c r="M358" s="51">
        <v>219.18085720343984</v>
      </c>
    </row>
    <row r="359" spans="1:13" x14ac:dyDescent="0.25">
      <c r="A359" s="1" t="s">
        <v>712</v>
      </c>
      <c r="B359" s="1" t="s">
        <v>711</v>
      </c>
      <c r="C359" s="50">
        <v>347.05565543222917</v>
      </c>
      <c r="D359" s="50">
        <v>338.98788417179207</v>
      </c>
      <c r="E359" s="50">
        <v>337.35086362201628</v>
      </c>
      <c r="F359" s="50">
        <v>347.04714725101138</v>
      </c>
      <c r="G359" s="50">
        <v>360.35260665846806</v>
      </c>
      <c r="H359" s="69">
        <v>245114</v>
      </c>
      <c r="I359" s="51">
        <v>1415.8948710894897</v>
      </c>
      <c r="J359" s="51">
        <v>1382.9805077302483</v>
      </c>
      <c r="K359" s="51">
        <v>1376.3018987981766</v>
      </c>
      <c r="L359" s="51">
        <v>1415.8601599705091</v>
      </c>
      <c r="M359" s="51">
        <v>1470.1428994609366</v>
      </c>
    </row>
    <row r="360" spans="1:13" x14ac:dyDescent="0.25">
      <c r="A360" s="1" t="s">
        <v>714</v>
      </c>
      <c r="B360" s="1" t="s">
        <v>713</v>
      </c>
      <c r="C360" s="50">
        <v>15.815939139584049</v>
      </c>
      <c r="D360" s="50">
        <v>15.403128566450551</v>
      </c>
      <c r="E360" s="50">
        <v>15.059790256642055</v>
      </c>
      <c r="F360" s="50">
        <v>13.728218968886598</v>
      </c>
      <c r="G360" s="50">
        <v>13.600890271916002</v>
      </c>
      <c r="H360" s="69">
        <v>38528</v>
      </c>
      <c r="I360" s="51">
        <v>410.5050648770777</v>
      </c>
      <c r="J360" s="51">
        <v>399.79050473553133</v>
      </c>
      <c r="K360" s="51">
        <v>390.87910757480415</v>
      </c>
      <c r="L360" s="51">
        <v>356.31797572899183</v>
      </c>
      <c r="M360" s="51">
        <v>353.01314036326835</v>
      </c>
    </row>
    <row r="361" spans="1:13" x14ac:dyDescent="0.25">
      <c r="A361" s="1" t="s">
        <v>716</v>
      </c>
      <c r="B361" s="1" t="s">
        <v>715</v>
      </c>
      <c r="C361" s="50">
        <v>13.253924554354381</v>
      </c>
      <c r="D361" s="50">
        <v>12.673600607185705</v>
      </c>
      <c r="E361" s="50">
        <v>12.178321353593185</v>
      </c>
      <c r="F361" s="50">
        <v>11.34583441417012</v>
      </c>
      <c r="G361" s="50">
        <v>11.146041502352404</v>
      </c>
      <c r="H361" s="69">
        <v>55610</v>
      </c>
      <c r="I361" s="51">
        <v>238.33707164816366</v>
      </c>
      <c r="J361" s="51">
        <v>227.90146749120132</v>
      </c>
      <c r="K361" s="51">
        <v>218.99516909896036</v>
      </c>
      <c r="L361" s="51">
        <v>204.02507488167814</v>
      </c>
      <c r="M361" s="51">
        <v>200.43232336544514</v>
      </c>
    </row>
    <row r="362" spans="1:13" x14ac:dyDescent="0.25">
      <c r="A362" s="1" t="s">
        <v>718</v>
      </c>
      <c r="B362" s="1" t="s">
        <v>717</v>
      </c>
      <c r="C362" s="50">
        <v>13.705416103847725</v>
      </c>
      <c r="D362" s="50">
        <v>13.60494393896758</v>
      </c>
      <c r="E362" s="50">
        <v>13.218748273590288</v>
      </c>
      <c r="F362" s="50">
        <v>12.312683142635539</v>
      </c>
      <c r="G362" s="50">
        <v>12.160867271820155</v>
      </c>
      <c r="H362" s="69">
        <v>52138</v>
      </c>
      <c r="I362" s="51">
        <v>262.86808285411263</v>
      </c>
      <c r="J362" s="51">
        <v>260.9410399126852</v>
      </c>
      <c r="K362" s="51">
        <v>253.53385771587494</v>
      </c>
      <c r="L362" s="51">
        <v>236.15564737112163</v>
      </c>
      <c r="M362" s="51">
        <v>233.24383888565259</v>
      </c>
    </row>
    <row r="363" spans="1:13" x14ac:dyDescent="0.25">
      <c r="A363" s="1" t="s">
        <v>720</v>
      </c>
      <c r="B363" s="1" t="s">
        <v>719</v>
      </c>
      <c r="C363" s="50">
        <v>20.104804570115096</v>
      </c>
      <c r="D363" s="50">
        <v>20.03172749139982</v>
      </c>
      <c r="E363" s="50">
        <v>19.615868498911397</v>
      </c>
      <c r="F363" s="50">
        <v>17.701601756487516</v>
      </c>
      <c r="G363" s="50">
        <v>17.530500373881388</v>
      </c>
      <c r="H363" s="69">
        <v>67694</v>
      </c>
      <c r="I363" s="51">
        <v>296.99536990154365</v>
      </c>
      <c r="J363" s="51">
        <v>295.91584913581443</v>
      </c>
      <c r="K363" s="51">
        <v>289.77263123631928</v>
      </c>
      <c r="L363" s="51">
        <v>261.49439767907819</v>
      </c>
      <c r="M363" s="51">
        <v>258.96682680712303</v>
      </c>
    </row>
    <row r="364" spans="1:13" x14ac:dyDescent="0.25">
      <c r="A364" s="1" t="s">
        <v>722</v>
      </c>
      <c r="B364" s="1" t="s">
        <v>721</v>
      </c>
      <c r="C364" s="50">
        <v>8.0208799672369562</v>
      </c>
      <c r="D364" s="50">
        <v>8.1860344602508377</v>
      </c>
      <c r="E364" s="50">
        <v>8.0435125332799426</v>
      </c>
      <c r="F364" s="50">
        <v>7.5395541119714586</v>
      </c>
      <c r="G364" s="50">
        <v>7.5336175740711528</v>
      </c>
      <c r="H364" s="69">
        <v>34080</v>
      </c>
      <c r="I364" s="51">
        <v>235.3544591325398</v>
      </c>
      <c r="J364" s="51">
        <v>240.20054167402694</v>
      </c>
      <c r="K364" s="51">
        <v>236.0185602488246</v>
      </c>
      <c r="L364" s="51">
        <v>221.23104788648646</v>
      </c>
      <c r="M364" s="51">
        <v>221.0568536992709</v>
      </c>
    </row>
    <row r="365" spans="1:13" x14ac:dyDescent="0.25">
      <c r="A365" s="1" t="s">
        <v>724</v>
      </c>
      <c r="B365" s="1" t="s">
        <v>723</v>
      </c>
      <c r="C365" s="50">
        <v>14.292326873275222</v>
      </c>
      <c r="D365" s="50">
        <v>14.120541269616266</v>
      </c>
      <c r="E365" s="50">
        <v>13.721147220693766</v>
      </c>
      <c r="F365" s="50">
        <v>12.810521755545308</v>
      </c>
      <c r="G365" s="50">
        <v>12.659128759215234</v>
      </c>
      <c r="H365" s="69">
        <v>47019</v>
      </c>
      <c r="I365" s="51">
        <v>303.96917997565288</v>
      </c>
      <c r="J365" s="51">
        <v>300.31564409315951</v>
      </c>
      <c r="K365" s="51">
        <v>291.82133224215244</v>
      </c>
      <c r="L365" s="51">
        <v>272.45415163115564</v>
      </c>
      <c r="M365" s="51">
        <v>269.23432568143164</v>
      </c>
    </row>
    <row r="366" spans="1:13" x14ac:dyDescent="0.25">
      <c r="A366" s="1" t="s">
        <v>726</v>
      </c>
      <c r="B366" s="1" t="s">
        <v>725</v>
      </c>
      <c r="C366" s="50">
        <v>115.08862266127433</v>
      </c>
      <c r="D366" s="50">
        <v>112.58934099609769</v>
      </c>
      <c r="E366" s="50">
        <v>111.79692257763918</v>
      </c>
      <c r="F366" s="50">
        <v>112.27515901456907</v>
      </c>
      <c r="G366" s="50">
        <v>114.53747195616526</v>
      </c>
      <c r="H366" s="69">
        <v>66845</v>
      </c>
      <c r="I366" s="51">
        <v>1721.7237289441891</v>
      </c>
      <c r="J366" s="51">
        <v>1684.3345201001973</v>
      </c>
      <c r="K366" s="51">
        <v>1672.4799547855364</v>
      </c>
      <c r="L366" s="51">
        <v>1679.6343632967173</v>
      </c>
      <c r="M366" s="51">
        <v>1713.4785242900032</v>
      </c>
    </row>
    <row r="367" spans="1:13" x14ac:dyDescent="0.25">
      <c r="A367" s="1" t="s">
        <v>728</v>
      </c>
      <c r="B367" s="1" t="s">
        <v>727</v>
      </c>
      <c r="C367" s="50">
        <v>8.2690585877907328</v>
      </c>
      <c r="D367" s="50">
        <v>8.1603271894221105</v>
      </c>
      <c r="E367" s="50">
        <v>8.0199203760430144</v>
      </c>
      <c r="F367" s="50">
        <v>7.3969379151596932</v>
      </c>
      <c r="G367" s="50">
        <v>7.3687951868091686</v>
      </c>
      <c r="H367" s="69">
        <v>25213</v>
      </c>
      <c r="I367" s="51">
        <v>327.96805567725909</v>
      </c>
      <c r="J367" s="51">
        <v>323.65554235601115</v>
      </c>
      <c r="K367" s="51">
        <v>318.08671621953016</v>
      </c>
      <c r="L367" s="51">
        <v>293.37793658666931</v>
      </c>
      <c r="M367" s="51">
        <v>292.26173746912974</v>
      </c>
    </row>
    <row r="368" spans="1:13" x14ac:dyDescent="0.25">
      <c r="A368" s="1" t="s">
        <v>730</v>
      </c>
      <c r="B368" s="1" t="s">
        <v>729</v>
      </c>
      <c r="C368" s="50">
        <v>11.994527184492481</v>
      </c>
      <c r="D368" s="50">
        <v>11.87426298885406</v>
      </c>
      <c r="E368" s="50">
        <v>11.667893786103495</v>
      </c>
      <c r="F368" s="50">
        <v>10.852521366642264</v>
      </c>
      <c r="G368" s="50">
        <v>10.802925342471079</v>
      </c>
      <c r="H368" s="69">
        <v>49953</v>
      </c>
      <c r="I368" s="51">
        <v>240.11625296763921</v>
      </c>
      <c r="J368" s="51">
        <v>237.70870596068426</v>
      </c>
      <c r="K368" s="51">
        <v>233.57743851427333</v>
      </c>
      <c r="L368" s="51">
        <v>217.25464670074399</v>
      </c>
      <c r="M368" s="51">
        <v>216.26179293478026</v>
      </c>
    </row>
    <row r="369" spans="1:13" x14ac:dyDescent="0.25">
      <c r="A369" s="1" t="s">
        <v>732</v>
      </c>
      <c r="B369" s="1" t="s">
        <v>731</v>
      </c>
      <c r="C369" s="50">
        <v>13.008520244564039</v>
      </c>
      <c r="D369" s="50">
        <v>12.639006052266867</v>
      </c>
      <c r="E369" s="50">
        <v>12.181543376567426</v>
      </c>
      <c r="F369" s="50">
        <v>11.382189447387312</v>
      </c>
      <c r="G369" s="50">
        <v>11.153850658427647</v>
      </c>
      <c r="H369" s="69">
        <v>48482</v>
      </c>
      <c r="I369" s="51">
        <v>268.31649363813455</v>
      </c>
      <c r="J369" s="51">
        <v>260.69481564842346</v>
      </c>
      <c r="K369" s="51">
        <v>251.25909361345296</v>
      </c>
      <c r="L369" s="51">
        <v>234.77145017506109</v>
      </c>
      <c r="M369" s="51">
        <v>230.06168595412001</v>
      </c>
    </row>
    <row r="370" spans="1:13" x14ac:dyDescent="0.25">
      <c r="A370" s="1" t="s">
        <v>734</v>
      </c>
      <c r="B370" s="1" t="s">
        <v>733</v>
      </c>
      <c r="C370" s="50">
        <v>12.398954455110758</v>
      </c>
      <c r="D370" s="50">
        <v>12.28445640283265</v>
      </c>
      <c r="E370" s="50">
        <v>11.970469086341065</v>
      </c>
      <c r="F370" s="50">
        <v>10.989004179201913</v>
      </c>
      <c r="G370" s="50">
        <v>10.84825028792412</v>
      </c>
      <c r="H370" s="69">
        <v>42136</v>
      </c>
      <c r="I370" s="51">
        <v>294.26035824735993</v>
      </c>
      <c r="J370" s="51">
        <v>291.54301316766305</v>
      </c>
      <c r="K370" s="51">
        <v>284.09125418504522</v>
      </c>
      <c r="L370" s="51">
        <v>260.79846637559126</v>
      </c>
      <c r="M370" s="51">
        <v>257.45799999819917</v>
      </c>
    </row>
    <row r="371" spans="1:13" x14ac:dyDescent="0.25">
      <c r="A371" s="1" t="s">
        <v>736</v>
      </c>
      <c r="B371" s="1" t="s">
        <v>735</v>
      </c>
      <c r="C371" s="50">
        <v>98.154738096315</v>
      </c>
      <c r="D371" s="50">
        <v>96.050690514255535</v>
      </c>
      <c r="E371" s="50">
        <v>93.465485061176807</v>
      </c>
      <c r="F371" s="50">
        <v>93.266480454753321</v>
      </c>
      <c r="G371" s="50">
        <v>94.167168908455068</v>
      </c>
      <c r="H371" s="69">
        <v>1150464</v>
      </c>
      <c r="I371" s="51">
        <v>85.317522405146974</v>
      </c>
      <c r="J371" s="51">
        <v>83.488653720807903</v>
      </c>
      <c r="K371" s="51">
        <v>81.241555634228291</v>
      </c>
      <c r="L371" s="51">
        <v>81.068577943119763</v>
      </c>
      <c r="M371" s="51">
        <v>81.851469414475432</v>
      </c>
    </row>
    <row r="372" spans="1:13" x14ac:dyDescent="0.25">
      <c r="A372" s="1" t="s">
        <v>738</v>
      </c>
      <c r="B372" s="1" t="s">
        <v>737</v>
      </c>
      <c r="C372" s="50">
        <v>8.7516757535341743</v>
      </c>
      <c r="D372" s="50">
        <v>8.9155439880294569</v>
      </c>
      <c r="E372" s="50">
        <v>8.8317511554213617</v>
      </c>
      <c r="F372" s="50">
        <v>8.0806548168715011</v>
      </c>
      <c r="G372" s="50">
        <v>8.0940089457065589</v>
      </c>
      <c r="H372" s="69">
        <v>46765</v>
      </c>
      <c r="I372" s="51">
        <v>187.14157497132842</v>
      </c>
      <c r="J372" s="51">
        <v>190.64565354494721</v>
      </c>
      <c r="K372" s="51">
        <v>188.85386839348575</v>
      </c>
      <c r="L372" s="51">
        <v>172.79278984008343</v>
      </c>
      <c r="M372" s="51">
        <v>173.07834803178787</v>
      </c>
    </row>
    <row r="373" spans="1:13" x14ac:dyDescent="0.25">
      <c r="A373" s="1" t="s">
        <v>740</v>
      </c>
      <c r="B373" s="1" t="s">
        <v>739</v>
      </c>
      <c r="C373" s="50">
        <v>4.4329524670551734</v>
      </c>
      <c r="D373" s="50">
        <v>4.4141651779235396</v>
      </c>
      <c r="E373" s="50">
        <v>4.3581991143161236</v>
      </c>
      <c r="F373" s="50">
        <v>4.1327937250255466</v>
      </c>
      <c r="G373" s="50">
        <v>4.1198140575304576</v>
      </c>
      <c r="H373" s="69">
        <v>17844</v>
      </c>
      <c r="I373" s="51">
        <v>248.42818129652395</v>
      </c>
      <c r="J373" s="51">
        <v>247.37531819791189</v>
      </c>
      <c r="K373" s="51">
        <v>244.23891023963927</v>
      </c>
      <c r="L373" s="51">
        <v>231.60691128813869</v>
      </c>
      <c r="M373" s="51">
        <v>230.87951454441031</v>
      </c>
    </row>
    <row r="374" spans="1:13" x14ac:dyDescent="0.25">
      <c r="A374" s="1" t="s">
        <v>742</v>
      </c>
      <c r="B374" s="1" t="s">
        <v>741</v>
      </c>
      <c r="C374" s="50">
        <v>522.15423925288508</v>
      </c>
      <c r="D374" s="50">
        <v>509.72511828927674</v>
      </c>
      <c r="E374" s="50">
        <v>506.57402877732898</v>
      </c>
      <c r="F374" s="50">
        <v>518.6103454164969</v>
      </c>
      <c r="G374" s="50">
        <v>537.15670894454991</v>
      </c>
      <c r="H374" s="69">
        <v>369328</v>
      </c>
      <c r="I374" s="51">
        <v>1413.7954318461775</v>
      </c>
      <c r="J374" s="51">
        <v>1380.1420912827532</v>
      </c>
      <c r="K374" s="51">
        <v>1371.6101372691185</v>
      </c>
      <c r="L374" s="51">
        <v>1404.1999128592927</v>
      </c>
      <c r="M374" s="51">
        <v>1454.4164237332395</v>
      </c>
    </row>
    <row r="375" spans="1:13" x14ac:dyDescent="0.25">
      <c r="A375" s="1" t="s">
        <v>744</v>
      </c>
      <c r="B375" s="1" t="s">
        <v>743</v>
      </c>
      <c r="C375" s="50">
        <v>81.287938066387994</v>
      </c>
      <c r="D375" s="50">
        <v>79.580721668506754</v>
      </c>
      <c r="E375" s="50">
        <v>77.502742621323364</v>
      </c>
      <c r="F375" s="50">
        <v>77.404013367217658</v>
      </c>
      <c r="G375" s="50">
        <v>78.219028937059591</v>
      </c>
      <c r="H375" s="69">
        <v>985655</v>
      </c>
      <c r="I375" s="51">
        <v>82.470984336697924</v>
      </c>
      <c r="J375" s="51">
        <v>80.738921497386769</v>
      </c>
      <c r="K375" s="51">
        <v>78.630700013009999</v>
      </c>
      <c r="L375" s="51">
        <v>78.530533875664062</v>
      </c>
      <c r="M375" s="51">
        <v>79.357410997823379</v>
      </c>
    </row>
    <row r="376" spans="1:13" x14ac:dyDescent="0.25">
      <c r="A376" s="1" t="s">
        <v>746</v>
      </c>
      <c r="B376" s="1" t="s">
        <v>745</v>
      </c>
      <c r="C376" s="50">
        <v>210.94343305686374</v>
      </c>
      <c r="D376" s="50">
        <v>202.28206328761982</v>
      </c>
      <c r="E376" s="50">
        <v>196.9843049040947</v>
      </c>
      <c r="F376" s="50">
        <v>195.64810321979419</v>
      </c>
      <c r="G376" s="50">
        <v>198.05642589781868</v>
      </c>
      <c r="H376" s="69">
        <v>123921</v>
      </c>
      <c r="I376" s="51">
        <v>1702.2412105846768</v>
      </c>
      <c r="J376" s="51">
        <v>1632.346924957189</v>
      </c>
      <c r="K376" s="51">
        <v>1589.5958304411254</v>
      </c>
      <c r="L376" s="51">
        <v>1578.8131407896499</v>
      </c>
      <c r="M376" s="51">
        <v>1598.2474794249456</v>
      </c>
    </row>
    <row r="377" spans="1:13" x14ac:dyDescent="0.25">
      <c r="A377" s="1" t="s">
        <v>748</v>
      </c>
      <c r="B377" s="1" t="s">
        <v>747</v>
      </c>
      <c r="C377" s="50">
        <v>10.105223881373092</v>
      </c>
      <c r="D377" s="50">
        <v>9.7409584514821805</v>
      </c>
      <c r="E377" s="50">
        <v>9.4056246054494643</v>
      </c>
      <c r="F377" s="50">
        <v>8.8514747764352268</v>
      </c>
      <c r="G377" s="50">
        <v>8.7013912122708987</v>
      </c>
      <c r="H377" s="69">
        <v>31438</v>
      </c>
      <c r="I377" s="51">
        <v>321.43342074473861</v>
      </c>
      <c r="J377" s="51">
        <v>309.846633102684</v>
      </c>
      <c r="K377" s="51">
        <v>299.18011977382355</v>
      </c>
      <c r="L377" s="51">
        <v>281.55336778533069</v>
      </c>
      <c r="M377" s="51">
        <v>276.77941383901322</v>
      </c>
    </row>
    <row r="378" spans="1:13" x14ac:dyDescent="0.25">
      <c r="A378" s="1" t="s">
        <v>750</v>
      </c>
      <c r="B378" s="1" t="s">
        <v>749</v>
      </c>
      <c r="C378" s="50">
        <v>229.01924361361665</v>
      </c>
      <c r="D378" s="50">
        <v>220.30738302157275</v>
      </c>
      <c r="E378" s="50">
        <v>216.7613830303261</v>
      </c>
      <c r="F378" s="50">
        <v>221.31075074560388</v>
      </c>
      <c r="G378" s="50">
        <v>227.49341567829094</v>
      </c>
      <c r="H378" s="69">
        <v>141892</v>
      </c>
      <c r="I378" s="51">
        <v>1614.0391538185145</v>
      </c>
      <c r="J378" s="51">
        <v>1552.6413259491214</v>
      </c>
      <c r="K378" s="51">
        <v>1527.650487908593</v>
      </c>
      <c r="L378" s="51">
        <v>1559.7126740450758</v>
      </c>
      <c r="M378" s="51">
        <v>1603.2857079912253</v>
      </c>
    </row>
    <row r="379" spans="1:13" x14ac:dyDescent="0.25">
      <c r="A379" s="1" t="s">
        <v>752</v>
      </c>
      <c r="B379" s="1" t="s">
        <v>751</v>
      </c>
      <c r="C379" s="50">
        <v>332.48112924416301</v>
      </c>
      <c r="D379" s="50">
        <v>326.33728934107882</v>
      </c>
      <c r="E379" s="50">
        <v>324.30847617421369</v>
      </c>
      <c r="F379" s="50">
        <v>325.23622103902841</v>
      </c>
      <c r="G379" s="50">
        <v>335.03550784798676</v>
      </c>
      <c r="H379" s="69">
        <v>211201</v>
      </c>
      <c r="I379" s="51">
        <v>1574.2403172530576</v>
      </c>
      <c r="J379" s="51">
        <v>1545.1503039335932</v>
      </c>
      <c r="K379" s="51">
        <v>1535.5442264677426</v>
      </c>
      <c r="L379" s="51">
        <v>1539.9369370364175</v>
      </c>
      <c r="M379" s="51">
        <v>1586.3348556492952</v>
      </c>
    </row>
    <row r="380" spans="1:13" x14ac:dyDescent="0.25">
      <c r="A380" s="1" t="s">
        <v>754</v>
      </c>
      <c r="B380" s="1" t="s">
        <v>753</v>
      </c>
      <c r="C380" s="50">
        <v>13.333841626972411</v>
      </c>
      <c r="D380" s="50">
        <v>13.328718403899765</v>
      </c>
      <c r="E380" s="50">
        <v>12.981223272389233</v>
      </c>
      <c r="F380" s="50">
        <v>11.772403952650322</v>
      </c>
      <c r="G380" s="50">
        <v>11.587245321768087</v>
      </c>
      <c r="H380" s="69">
        <v>50736</v>
      </c>
      <c r="I380" s="51">
        <v>262.8082944452147</v>
      </c>
      <c r="J380" s="51">
        <v>262.70731638086892</v>
      </c>
      <c r="K380" s="51">
        <v>255.8582322687881</v>
      </c>
      <c r="L380" s="51">
        <v>232.03255977314575</v>
      </c>
      <c r="M380" s="51">
        <v>228.38310709886642</v>
      </c>
    </row>
    <row r="381" spans="1:13" x14ac:dyDescent="0.25">
      <c r="A381" s="1" t="s">
        <v>756</v>
      </c>
      <c r="B381" s="1" t="s">
        <v>755</v>
      </c>
      <c r="C381" s="50">
        <v>86.04472385495724</v>
      </c>
      <c r="D381" s="50">
        <v>84.478131201552131</v>
      </c>
      <c r="E381" s="50">
        <v>83.804599803091108</v>
      </c>
      <c r="F381" s="50">
        <v>84.030629780897044</v>
      </c>
      <c r="G381" s="50">
        <v>86.414883533467375</v>
      </c>
      <c r="H381" s="69">
        <v>62848</v>
      </c>
      <c r="I381" s="51">
        <v>1369.0924747797421</v>
      </c>
      <c r="J381" s="51">
        <v>1344.1657841387496</v>
      </c>
      <c r="K381" s="51">
        <v>1333.4489530787155</v>
      </c>
      <c r="L381" s="51">
        <v>1337.0454076644769</v>
      </c>
      <c r="M381" s="51">
        <v>1374.9822354485009</v>
      </c>
    </row>
    <row r="382" spans="1:13" x14ac:dyDescent="0.25">
      <c r="A382" s="1" t="s">
        <v>758</v>
      </c>
      <c r="B382" s="1" t="s">
        <v>757</v>
      </c>
      <c r="C382" s="50">
        <v>258.96669334066058</v>
      </c>
      <c r="D382" s="50">
        <v>248.09322745602933</v>
      </c>
      <c r="E382" s="50">
        <v>243.35470073209208</v>
      </c>
      <c r="F382" s="50">
        <v>248.59081582255004</v>
      </c>
      <c r="G382" s="50">
        <v>254.86534319852674</v>
      </c>
      <c r="H382" s="69">
        <v>147253</v>
      </c>
      <c r="I382" s="51">
        <v>1758.6513914192619</v>
      </c>
      <c r="J382" s="51">
        <v>1684.8093244689705</v>
      </c>
      <c r="K382" s="51">
        <v>1652.6298325473306</v>
      </c>
      <c r="L382" s="51">
        <v>1688.1884635460742</v>
      </c>
      <c r="M382" s="51">
        <v>1730.7989867678536</v>
      </c>
    </row>
    <row r="383" spans="1:13" x14ac:dyDescent="0.25">
      <c r="A383" s="1" t="s">
        <v>760</v>
      </c>
      <c r="B383" s="1" t="s">
        <v>759</v>
      </c>
      <c r="C383" s="50">
        <v>13.488117898156077</v>
      </c>
      <c r="D383" s="50">
        <v>13.301829916277841</v>
      </c>
      <c r="E383" s="50">
        <v>12.87765264972842</v>
      </c>
      <c r="F383" s="50">
        <v>11.99959385801766</v>
      </c>
      <c r="G383" s="50">
        <v>11.808543230168834</v>
      </c>
      <c r="H383" s="69">
        <v>41784</v>
      </c>
      <c r="I383" s="51">
        <v>322.80580839929343</v>
      </c>
      <c r="J383" s="51">
        <v>318.34745156705537</v>
      </c>
      <c r="K383" s="51">
        <v>308.19578426499186</v>
      </c>
      <c r="L383" s="51">
        <v>287.18154934945574</v>
      </c>
      <c r="M383" s="51">
        <v>282.60920998872376</v>
      </c>
    </row>
    <row r="384" spans="1:13" x14ac:dyDescent="0.25">
      <c r="A384" s="1" t="s">
        <v>762</v>
      </c>
      <c r="B384" s="1" t="s">
        <v>761</v>
      </c>
      <c r="C384" s="50">
        <v>111.38951637497387</v>
      </c>
      <c r="D384" s="50">
        <v>108.87321216152115</v>
      </c>
      <c r="E384" s="50">
        <v>107.58455386983121</v>
      </c>
      <c r="F384" s="50">
        <v>107.41218558917761</v>
      </c>
      <c r="G384" s="50">
        <v>109.02212084221634</v>
      </c>
      <c r="H384" s="69">
        <v>64430</v>
      </c>
      <c r="I384" s="51">
        <v>1728.8455125713776</v>
      </c>
      <c r="J384" s="51">
        <v>1689.7906590333873</v>
      </c>
      <c r="K384" s="51">
        <v>1669.78975430438</v>
      </c>
      <c r="L384" s="51">
        <v>1667.1144744556514</v>
      </c>
      <c r="M384" s="51">
        <v>1692.1018289960632</v>
      </c>
    </row>
    <row r="385" spans="1:13" x14ac:dyDescent="0.25">
      <c r="A385" s="1" t="s">
        <v>764</v>
      </c>
      <c r="B385" s="1" t="s">
        <v>763</v>
      </c>
      <c r="C385" s="50">
        <v>221.78030405858115</v>
      </c>
      <c r="D385" s="50">
        <v>213.49793080751257</v>
      </c>
      <c r="E385" s="50">
        <v>210.23064789348641</v>
      </c>
      <c r="F385" s="50">
        <v>214.5733866701608</v>
      </c>
      <c r="G385" s="50">
        <v>220.35772274335028</v>
      </c>
      <c r="H385" s="69">
        <v>107800</v>
      </c>
      <c r="I385" s="51">
        <v>2057.3312064803445</v>
      </c>
      <c r="J385" s="51">
        <v>1980.5002857839756</v>
      </c>
      <c r="K385" s="51">
        <v>1950.191538900616</v>
      </c>
      <c r="L385" s="51">
        <v>1990.4766852519556</v>
      </c>
      <c r="M385" s="51">
        <v>2044.1347193260697</v>
      </c>
    </row>
    <row r="386" spans="1:13" x14ac:dyDescent="0.25">
      <c r="A386" s="1" t="s">
        <v>766</v>
      </c>
      <c r="B386" s="1" t="s">
        <v>765</v>
      </c>
      <c r="C386" s="50">
        <v>11.022132591334936</v>
      </c>
      <c r="D386" s="50">
        <v>11.104469352977333</v>
      </c>
      <c r="E386" s="50">
        <v>10.789002408083881</v>
      </c>
      <c r="F386" s="50">
        <v>9.8200930932815389</v>
      </c>
      <c r="G386" s="50">
        <v>9.6613714972325049</v>
      </c>
      <c r="H386" s="69">
        <v>44722</v>
      </c>
      <c r="I386" s="51">
        <v>246.4588478005218</v>
      </c>
      <c r="J386" s="51">
        <v>248.29992739540569</v>
      </c>
      <c r="K386" s="51">
        <v>241.2459730800027</v>
      </c>
      <c r="L386" s="51">
        <v>219.580812425239</v>
      </c>
      <c r="M386" s="51">
        <v>216.03174046850555</v>
      </c>
    </row>
    <row r="387" spans="1:13" x14ac:dyDescent="0.25">
      <c r="A387" s="1" t="s">
        <v>768</v>
      </c>
      <c r="B387" s="1" t="s">
        <v>767</v>
      </c>
      <c r="C387" s="50">
        <v>330.11320590035234</v>
      </c>
      <c r="D387" s="50">
        <v>321.90060403615496</v>
      </c>
      <c r="E387" s="50">
        <v>320.31230816528307</v>
      </c>
      <c r="F387" s="50">
        <v>331.5153046901911</v>
      </c>
      <c r="G387" s="50">
        <v>345.14496283977115</v>
      </c>
      <c r="H387" s="69">
        <v>255922</v>
      </c>
      <c r="I387" s="51">
        <v>1289.8977262617218</v>
      </c>
      <c r="J387" s="51">
        <v>1257.807472730578</v>
      </c>
      <c r="K387" s="51">
        <v>1251.6013010420484</v>
      </c>
      <c r="L387" s="51">
        <v>1295.3763439258489</v>
      </c>
      <c r="M387" s="51">
        <v>1348.6334228388773</v>
      </c>
    </row>
    <row r="388" spans="1:13" x14ac:dyDescent="0.25">
      <c r="A388" s="1" t="s">
        <v>770</v>
      </c>
      <c r="B388" s="1" t="s">
        <v>769</v>
      </c>
      <c r="C388" s="50">
        <v>13.562065967716888</v>
      </c>
      <c r="D388" s="50">
        <v>13.407479587004589</v>
      </c>
      <c r="E388" s="50">
        <v>13.019909632674635</v>
      </c>
      <c r="F388" s="50">
        <v>12.363894113932215</v>
      </c>
      <c r="G388" s="50">
        <v>12.243886297300785</v>
      </c>
      <c r="H388" s="69">
        <v>49056</v>
      </c>
      <c r="I388" s="51">
        <v>276.46090116839707</v>
      </c>
      <c r="J388" s="51">
        <v>273.30967846959777</v>
      </c>
      <c r="K388" s="51">
        <v>265.40911677826637</v>
      </c>
      <c r="L388" s="51">
        <v>252.03632815419553</v>
      </c>
      <c r="M388" s="51">
        <v>249.58998486017583</v>
      </c>
    </row>
    <row r="389" spans="1:13" x14ac:dyDescent="0.25">
      <c r="A389" s="1" t="s">
        <v>772</v>
      </c>
      <c r="B389" s="1" t="s">
        <v>771</v>
      </c>
      <c r="C389" s="50">
        <v>12.425419845859015</v>
      </c>
      <c r="D389" s="50">
        <v>13.26966731210296</v>
      </c>
      <c r="E389" s="50">
        <v>13.165394013951428</v>
      </c>
      <c r="F389" s="50">
        <v>11.774733191991231</v>
      </c>
      <c r="G389" s="50">
        <v>11.789344531177964</v>
      </c>
      <c r="H389" s="69">
        <v>54142</v>
      </c>
      <c r="I389" s="51">
        <v>229.49687573157649</v>
      </c>
      <c r="J389" s="51">
        <v>245.09008370771232</v>
      </c>
      <c r="K389" s="51">
        <v>243.16416116788128</v>
      </c>
      <c r="L389" s="51">
        <v>217.47872616436837</v>
      </c>
      <c r="M389" s="51">
        <v>217.74859685970159</v>
      </c>
    </row>
    <row r="390" spans="1:13" x14ac:dyDescent="0.25">
      <c r="A390" s="1" t="s">
        <v>774</v>
      </c>
      <c r="B390" s="1" t="s">
        <v>773</v>
      </c>
      <c r="C390" s="50">
        <v>17.598455945243686</v>
      </c>
      <c r="D390" s="50">
        <v>17.41310722416403</v>
      </c>
      <c r="E390" s="50">
        <v>17.116895495076616</v>
      </c>
      <c r="F390" s="50">
        <v>15.809412797898887</v>
      </c>
      <c r="G390" s="50">
        <v>15.743171506558337</v>
      </c>
      <c r="H390" s="69">
        <v>71107</v>
      </c>
      <c r="I390" s="51">
        <v>247.4925948956317</v>
      </c>
      <c r="J390" s="51">
        <v>244.8859778103988</v>
      </c>
      <c r="K390" s="51">
        <v>240.72025953951953</v>
      </c>
      <c r="L390" s="51">
        <v>222.33272108089059</v>
      </c>
      <c r="M390" s="51">
        <v>221.40114906490695</v>
      </c>
    </row>
    <row r="391" spans="1:13" x14ac:dyDescent="0.25">
      <c r="A391" s="1" t="s">
        <v>776</v>
      </c>
      <c r="B391" s="1" t="s">
        <v>775</v>
      </c>
      <c r="C391" s="50">
        <v>13.678947141635575</v>
      </c>
      <c r="D391" s="50">
        <v>13.445860836213999</v>
      </c>
      <c r="E391" s="50">
        <v>12.996497979343157</v>
      </c>
      <c r="F391" s="50">
        <v>11.991479687771285</v>
      </c>
      <c r="G391" s="50">
        <v>11.760468394051715</v>
      </c>
      <c r="H391" s="69">
        <v>51264</v>
      </c>
      <c r="I391" s="51">
        <v>266.83339461679884</v>
      </c>
      <c r="J391" s="51">
        <v>262.28661119331298</v>
      </c>
      <c r="K391" s="51">
        <v>253.52094997158156</v>
      </c>
      <c r="L391" s="51">
        <v>233.91619241126884</v>
      </c>
      <c r="M391" s="51">
        <v>229.40988596386774</v>
      </c>
    </row>
    <row r="392" spans="1:13" x14ac:dyDescent="0.25">
      <c r="A392" s="1" t="s">
        <v>778</v>
      </c>
      <c r="B392" s="1" t="s">
        <v>777</v>
      </c>
      <c r="C392" s="50">
        <v>12.748881407393613</v>
      </c>
      <c r="D392" s="50">
        <v>12.93982313686603</v>
      </c>
      <c r="E392" s="50">
        <v>12.649470902479777</v>
      </c>
      <c r="F392" s="50">
        <v>11.77389835814283</v>
      </c>
      <c r="G392" s="50">
        <v>11.70348245909061</v>
      </c>
      <c r="H392" s="69">
        <v>46255</v>
      </c>
      <c r="I392" s="51">
        <v>275.62169294981328</v>
      </c>
      <c r="J392" s="51">
        <v>279.74971650342729</v>
      </c>
      <c r="K392" s="51">
        <v>273.47250897156584</v>
      </c>
      <c r="L392" s="51">
        <v>254.54325712123725</v>
      </c>
      <c r="M392" s="51">
        <v>253.0209157732269</v>
      </c>
    </row>
    <row r="393" spans="1:13" x14ac:dyDescent="0.25">
      <c r="A393" s="1" t="s">
        <v>780</v>
      </c>
      <c r="B393" s="1" t="s">
        <v>779</v>
      </c>
      <c r="C393" s="50">
        <v>123.5235767648833</v>
      </c>
      <c r="D393" s="50">
        <v>119.93221115953816</v>
      </c>
      <c r="E393" s="50">
        <v>117.95206455158288</v>
      </c>
      <c r="F393" s="50">
        <v>118.68600642853191</v>
      </c>
      <c r="G393" s="50">
        <v>121.51695717674183</v>
      </c>
      <c r="H393" s="69">
        <v>87281</v>
      </c>
      <c r="I393" s="51">
        <v>1415.2401641237304</v>
      </c>
      <c r="J393" s="51">
        <v>1374.0930003040542</v>
      </c>
      <c r="K393" s="51">
        <v>1351.4059709625565</v>
      </c>
      <c r="L393" s="51">
        <v>1359.8149245372063</v>
      </c>
      <c r="M393" s="51">
        <v>1392.2498273019539</v>
      </c>
    </row>
    <row r="394" spans="1:13" x14ac:dyDescent="0.25">
      <c r="A394" s="65"/>
      <c r="B394" s="65"/>
    </row>
    <row r="395" spans="1:13" x14ac:dyDescent="0.25">
      <c r="A395" s="65"/>
      <c r="B395" s="65"/>
    </row>
    <row r="396" spans="1:13" x14ac:dyDescent="0.25">
      <c r="A396" s="65"/>
      <c r="B396" s="65"/>
    </row>
  </sheetData>
  <sortState ref="A11:T393">
    <sortCondition ref="B11:B393"/>
  </sortState>
  <mergeCells count="3">
    <mergeCell ref="D5:G5"/>
    <mergeCell ref="H5:H7"/>
    <mergeCell ref="J5:M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1546373-E74D-4D4C-8A33-6D7425AA94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Spending Power per Dwelling</vt:lpstr>
      <vt:lpstr>'Spending Power per Dwelling'!Print_Titles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Rose</dc:creator>
  <cp:lastModifiedBy>James Caddick</cp:lastModifiedBy>
  <cp:lastPrinted>2015-12-16T22:38:37Z</cp:lastPrinted>
  <dcterms:created xsi:type="dcterms:W3CDTF">2015-12-16T09:44:30Z</dcterms:created>
  <dcterms:modified xsi:type="dcterms:W3CDTF">2015-12-17T14:02:31Z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3ccc5b33-5535-4cdc-9c2a-a2c4d87d6726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