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G:\JSAS\CJSS\CCJU\Interpreter MI\Q3 2015\Q3 2015 Final Tables\"/>
    </mc:Choice>
  </mc:AlternateContent>
  <bookViews>
    <workbookView xWindow="-12" yWindow="5676" windowWidth="19260" windowHeight="5712" tabRatio="902"/>
  </bookViews>
  <sheets>
    <sheet name="Index" sheetId="27" r:id="rId1"/>
    <sheet name="Table 1" sheetId="11" r:id="rId2"/>
    <sheet name="Table 2" sheetId="24" r:id="rId3"/>
    <sheet name="Table 3" sheetId="26"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 r:id="rId15"/>
  </externalReferences>
  <definedNames>
    <definedName name="Language">'[1]Drop-down lists'!$D$2:$D$257</definedName>
    <definedName name="_xlnm.Print_Area" localSheetId="0">Index!$A$1:$N$18</definedName>
    <definedName name="_xlnm.Print_Area" localSheetId="1">'Table 1'!$A$1:$S$261</definedName>
    <definedName name="_xlnm.Print_Area" localSheetId="6">'Table 1 (2)'!$A$1:$S$241</definedName>
    <definedName name="_xlnm.Print_Area" localSheetId="2">'Table 2'!$A$1:$N$260</definedName>
    <definedName name="_xlnm.Print_Area" localSheetId="5">'Table 2 (2)'!$A$1:$N$240</definedName>
    <definedName name="_xlnm.Print_Area" localSheetId="3">'Table 3'!$A$1:$N$65</definedName>
    <definedName name="_xlnm.Print_Area" localSheetId="4">'Table 3 (2)'!$A$1:$N$61</definedName>
    <definedName name="_xlnm.Print_Titles" localSheetId="7">'Data for T1'!$1:$4</definedName>
    <definedName name="_xlnm.Print_Titles" localSheetId="8">'data for T2'!$1:$4</definedName>
    <definedName name="_xlnm.Print_Titles" localSheetId="1">'Table 1'!$1:$5</definedName>
    <definedName name="_xlnm.Print_Titles" localSheetId="6">'Table 1 (2)'!$1:$5</definedName>
    <definedName name="_xlnm.Print_Titles" localSheetId="2">'Table 2'!$1:$5</definedName>
    <definedName name="_xlnm.Print_Titles" localSheetId="5">'Table 2 (2)'!$1:$5</definedName>
  </definedNames>
  <calcPr calcId="152511"/>
</workbook>
</file>

<file path=xl/calcChain.xml><?xml version="1.0" encoding="utf-8"?>
<calcChain xmlns="http://schemas.openxmlformats.org/spreadsheetml/2006/main">
  <c r="G46" i="43" l="1"/>
  <c r="F46" i="43"/>
  <c r="E46" i="43"/>
  <c r="D46" i="43"/>
  <c r="G45" i="43"/>
  <c r="F45" i="43"/>
  <c r="E45" i="43"/>
  <c r="D45" i="43"/>
  <c r="G44" i="43"/>
  <c r="F44" i="43"/>
  <c r="E44" i="43"/>
  <c r="G42" i="43"/>
  <c r="F42" i="43"/>
  <c r="E42" i="43"/>
  <c r="D42" i="43"/>
  <c r="G41" i="43"/>
  <c r="F41" i="43"/>
  <c r="E41" i="43"/>
  <c r="D41" i="43"/>
  <c r="G40" i="43"/>
  <c r="F40" i="43"/>
  <c r="E40" i="43"/>
  <c r="D40" i="43"/>
  <c r="G39" i="43"/>
  <c r="F39" i="43"/>
  <c r="E39" i="43"/>
  <c r="D39" i="43"/>
  <c r="E38" i="43"/>
  <c r="D38" i="43"/>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D22" i="43"/>
  <c r="D12" i="43" s="1"/>
  <c r="G21" i="43"/>
  <c r="F21" i="43"/>
  <c r="E21" i="43"/>
  <c r="D21" i="43"/>
  <c r="D11" i="43" s="1"/>
  <c r="G20" i="43"/>
  <c r="F20" i="43"/>
  <c r="E20" i="43"/>
  <c r="D20" i="43"/>
  <c r="G19" i="43"/>
  <c r="F19" i="43"/>
  <c r="F18" i="43" s="1"/>
  <c r="E19" i="43"/>
  <c r="D19" i="43"/>
  <c r="F15" i="43"/>
  <c r="G12" i="43"/>
  <c r="E12" i="43"/>
  <c r="E11" i="43"/>
  <c r="E10" i="43"/>
  <c r="D9" i="43"/>
  <c r="G7" i="43"/>
  <c r="F7" i="43"/>
  <c r="E7" i="43"/>
  <c r="D7" i="43"/>
  <c r="K225" i="42"/>
  <c r="J225" i="42"/>
  <c r="I225" i="42"/>
  <c r="H225" i="42"/>
  <c r="G225" i="42"/>
  <c r="F225" i="42"/>
  <c r="E225" i="42"/>
  <c r="D225" i="42" s="1"/>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J212" i="42"/>
  <c r="I212" i="42"/>
  <c r="H212" i="42"/>
  <c r="G212" i="42"/>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D206" i="42" s="1"/>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E194" i="42"/>
  <c r="D194" i="42"/>
  <c r="K192" i="42"/>
  <c r="J192" i="42"/>
  <c r="I192" i="42"/>
  <c r="H192" i="42"/>
  <c r="G192" i="42"/>
  <c r="F192" i="42"/>
  <c r="E192" i="42"/>
  <c r="K191" i="42"/>
  <c r="J191" i="42"/>
  <c r="I191" i="42"/>
  <c r="H191" i="42"/>
  <c r="G191" i="42"/>
  <c r="F191" i="42"/>
  <c r="E191" i="42"/>
  <c r="K190" i="42"/>
  <c r="J190" i="42"/>
  <c r="I190" i="42"/>
  <c r="H190" i="42"/>
  <c r="G190" i="42"/>
  <c r="F190" i="42"/>
  <c r="E190" i="42"/>
  <c r="K188" i="42"/>
  <c r="J188" i="42"/>
  <c r="I188" i="42"/>
  <c r="H188" i="42"/>
  <c r="G188" i="42"/>
  <c r="F188" i="42"/>
  <c r="E188" i="42"/>
  <c r="K187" i="42"/>
  <c r="J187" i="42"/>
  <c r="I187" i="42"/>
  <c r="H187" i="42"/>
  <c r="G187" i="42"/>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D184" i="42" s="1"/>
  <c r="K183" i="42"/>
  <c r="J183" i="42"/>
  <c r="I183" i="42"/>
  <c r="H183" i="42"/>
  <c r="G183" i="42"/>
  <c r="F183" i="42"/>
  <c r="E183" i="42"/>
  <c r="K181" i="42"/>
  <c r="J181" i="42"/>
  <c r="I181" i="42"/>
  <c r="H181" i="42"/>
  <c r="G181" i="42"/>
  <c r="F181" i="42"/>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D174" i="42" s="1"/>
  <c r="K173" i="42"/>
  <c r="J173" i="42"/>
  <c r="I173" i="42"/>
  <c r="H173" i="42"/>
  <c r="G173" i="42"/>
  <c r="F173" i="42"/>
  <c r="E173" i="42"/>
  <c r="K172" i="42"/>
  <c r="J172" i="42"/>
  <c r="I172" i="42"/>
  <c r="H172" i="42"/>
  <c r="G172" i="42"/>
  <c r="F172" i="42"/>
  <c r="E172" i="42"/>
  <c r="K170" i="42"/>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E166" i="42"/>
  <c r="K165" i="42"/>
  <c r="J165" i="42"/>
  <c r="I165" i="42"/>
  <c r="H165" i="42"/>
  <c r="G165" i="42"/>
  <c r="F165" i="42"/>
  <c r="E165" i="42"/>
  <c r="K164" i="42"/>
  <c r="J164" i="42"/>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F153" i="42"/>
  <c r="E153" i="42"/>
  <c r="K152" i="42"/>
  <c r="J152" i="42"/>
  <c r="I152" i="42"/>
  <c r="H152" i="42"/>
  <c r="G152" i="42"/>
  <c r="F152" i="42"/>
  <c r="E152" i="42"/>
  <c r="D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K144" i="42"/>
  <c r="J144" i="42"/>
  <c r="I144" i="42"/>
  <c r="H144" i="42"/>
  <c r="G144" i="42"/>
  <c r="F144" i="42"/>
  <c r="E144" i="42"/>
  <c r="K143" i="42"/>
  <c r="J143" i="42"/>
  <c r="I143" i="42"/>
  <c r="H143" i="42"/>
  <c r="G143" i="42"/>
  <c r="F143" i="42"/>
  <c r="E143" i="42"/>
  <c r="K142" i="42"/>
  <c r="J142" i="42"/>
  <c r="I142" i="42"/>
  <c r="H142" i="42"/>
  <c r="G142" i="42"/>
  <c r="F142" i="42"/>
  <c r="E142" i="42"/>
  <c r="K141" i="42"/>
  <c r="J141" i="42"/>
  <c r="I141" i="42"/>
  <c r="H141" i="42"/>
  <c r="G141" i="42"/>
  <c r="F141" i="42"/>
  <c r="E141" i="42"/>
  <c r="K140" i="42"/>
  <c r="J140" i="42"/>
  <c r="I140" i="42"/>
  <c r="H140" i="42"/>
  <c r="G140" i="42"/>
  <c r="F140" i="42"/>
  <c r="E140" i="42"/>
  <c r="K139" i="42"/>
  <c r="J139" i="42"/>
  <c r="I139" i="42"/>
  <c r="H139" i="42"/>
  <c r="G139" i="42"/>
  <c r="F139" i="42"/>
  <c r="E139" i="42"/>
  <c r="K137" i="42"/>
  <c r="J137" i="42"/>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I132" i="42"/>
  <c r="H132" i="42"/>
  <c r="G132" i="42"/>
  <c r="F132" i="42"/>
  <c r="E132" i="42"/>
  <c r="D132" i="42" s="1"/>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D121" i="42" s="1"/>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H60" i="42" s="1"/>
  <c r="G115" i="42"/>
  <c r="F115" i="42"/>
  <c r="E115" i="42"/>
  <c r="K114" i="42"/>
  <c r="J114" i="42"/>
  <c r="I114" i="42"/>
  <c r="H114" i="42"/>
  <c r="G114" i="42"/>
  <c r="G59" i="42" s="1"/>
  <c r="F114" i="42"/>
  <c r="E114" i="42"/>
  <c r="K113" i="42"/>
  <c r="J113" i="42"/>
  <c r="J58" i="42" s="1"/>
  <c r="I113" i="42"/>
  <c r="H113" i="42"/>
  <c r="G113" i="42"/>
  <c r="F113" i="42"/>
  <c r="F58" i="42" s="1"/>
  <c r="E113" i="42"/>
  <c r="K111" i="42"/>
  <c r="J111" i="42"/>
  <c r="I111" i="42"/>
  <c r="I56" i="42" s="1"/>
  <c r="H111" i="42"/>
  <c r="G111" i="42"/>
  <c r="F111" i="42"/>
  <c r="E111" i="42"/>
  <c r="K110" i="42"/>
  <c r="J110" i="42"/>
  <c r="I110" i="42"/>
  <c r="H110" i="42"/>
  <c r="G110" i="42"/>
  <c r="F110" i="42"/>
  <c r="E110" i="42"/>
  <c r="E55" i="42" s="1"/>
  <c r="K109" i="42"/>
  <c r="J109" i="42"/>
  <c r="I109" i="42"/>
  <c r="H109" i="42"/>
  <c r="H54" i="42" s="1"/>
  <c r="G109" i="42"/>
  <c r="F109" i="42"/>
  <c r="E109" i="42"/>
  <c r="K108" i="42"/>
  <c r="K53" i="42" s="1"/>
  <c r="J108" i="42"/>
  <c r="I108" i="42"/>
  <c r="H108" i="42"/>
  <c r="G108" i="42"/>
  <c r="G53" i="42" s="1"/>
  <c r="F108" i="42"/>
  <c r="E108" i="42"/>
  <c r="K107" i="42"/>
  <c r="J107" i="42"/>
  <c r="J52" i="42" s="1"/>
  <c r="I107" i="42"/>
  <c r="H107" i="42"/>
  <c r="G107" i="42"/>
  <c r="F107" i="42"/>
  <c r="E107" i="42"/>
  <c r="K106" i="42"/>
  <c r="J106" i="42"/>
  <c r="I106" i="42"/>
  <c r="I51" i="42" s="1"/>
  <c r="H106" i="42"/>
  <c r="G106" i="42"/>
  <c r="F106" i="42"/>
  <c r="E106" i="42"/>
  <c r="K104" i="42"/>
  <c r="J104" i="42"/>
  <c r="I104" i="42"/>
  <c r="H104" i="42"/>
  <c r="H49" i="42" s="1"/>
  <c r="G104" i="42"/>
  <c r="F104" i="42"/>
  <c r="E104" i="42"/>
  <c r="K103" i="42"/>
  <c r="K48" i="42" s="1"/>
  <c r="J103" i="42"/>
  <c r="I103" i="42"/>
  <c r="H103" i="42"/>
  <c r="G103" i="42"/>
  <c r="G48" i="42" s="1"/>
  <c r="F103" i="42"/>
  <c r="E103" i="42"/>
  <c r="K102" i="42"/>
  <c r="J102" i="42"/>
  <c r="J47" i="42" s="1"/>
  <c r="I102" i="42"/>
  <c r="H102" i="42"/>
  <c r="G102" i="42"/>
  <c r="F102" i="42"/>
  <c r="E102" i="42"/>
  <c r="K100" i="42"/>
  <c r="J100" i="42"/>
  <c r="I100" i="42"/>
  <c r="H100" i="42"/>
  <c r="G100" i="42"/>
  <c r="F100" i="42"/>
  <c r="F45" i="42" s="1"/>
  <c r="E100" i="42"/>
  <c r="K99" i="42"/>
  <c r="K44" i="42" s="1"/>
  <c r="J99" i="42"/>
  <c r="I99" i="42"/>
  <c r="I44" i="42" s="1"/>
  <c r="H99" i="42"/>
  <c r="G99" i="42"/>
  <c r="G44" i="42" s="1"/>
  <c r="F99" i="42"/>
  <c r="E99" i="42"/>
  <c r="K98" i="42"/>
  <c r="K43" i="42" s="1"/>
  <c r="J98" i="42"/>
  <c r="I98" i="42"/>
  <c r="H98" i="42"/>
  <c r="G98" i="42"/>
  <c r="F98" i="42"/>
  <c r="E98" i="42"/>
  <c r="K97" i="42"/>
  <c r="J97" i="42"/>
  <c r="J42" i="42" s="1"/>
  <c r="I97" i="42"/>
  <c r="H97" i="42"/>
  <c r="G97" i="42"/>
  <c r="F97" i="42"/>
  <c r="D97" i="42" s="1"/>
  <c r="E97" i="42"/>
  <c r="K96" i="42"/>
  <c r="J96" i="42"/>
  <c r="I96" i="42"/>
  <c r="I41" i="42" s="1"/>
  <c r="H96" i="42"/>
  <c r="G96" i="42"/>
  <c r="F96" i="42"/>
  <c r="E96" i="42"/>
  <c r="E41" i="42" s="1"/>
  <c r="K95" i="42"/>
  <c r="J95" i="42"/>
  <c r="I95" i="42"/>
  <c r="H95" i="42"/>
  <c r="H40" i="42" s="1"/>
  <c r="G95" i="42"/>
  <c r="F95" i="42"/>
  <c r="E95" i="42"/>
  <c r="K93" i="42"/>
  <c r="K38" i="42" s="1"/>
  <c r="J93" i="42"/>
  <c r="I93" i="42"/>
  <c r="H93" i="42"/>
  <c r="G93" i="42"/>
  <c r="G38" i="42" s="1"/>
  <c r="F93" i="42"/>
  <c r="E93" i="42"/>
  <c r="K92" i="42"/>
  <c r="J92" i="42"/>
  <c r="J37" i="42" s="1"/>
  <c r="I92" i="42"/>
  <c r="H92" i="42"/>
  <c r="H37" i="42" s="1"/>
  <c r="G92" i="42"/>
  <c r="F92" i="42"/>
  <c r="E92" i="42"/>
  <c r="K91" i="42"/>
  <c r="J91" i="42"/>
  <c r="I91" i="42"/>
  <c r="H91" i="42"/>
  <c r="G91" i="42"/>
  <c r="F91" i="42"/>
  <c r="E91" i="42"/>
  <c r="K89" i="42"/>
  <c r="J89" i="42"/>
  <c r="I89" i="42"/>
  <c r="I34" i="42" s="1"/>
  <c r="H89" i="42"/>
  <c r="G89" i="42"/>
  <c r="F89" i="42"/>
  <c r="E89" i="42"/>
  <c r="K88" i="42"/>
  <c r="K33" i="42" s="1"/>
  <c r="J88" i="42"/>
  <c r="I88" i="42"/>
  <c r="I33" i="42" s="1"/>
  <c r="H88" i="42"/>
  <c r="G88" i="42"/>
  <c r="G33" i="42" s="1"/>
  <c r="F88" i="42"/>
  <c r="E88" i="42"/>
  <c r="E33" i="42" s="1"/>
  <c r="K87" i="42"/>
  <c r="J87" i="42"/>
  <c r="I87" i="42"/>
  <c r="H87" i="42"/>
  <c r="H32" i="42" s="1"/>
  <c r="G87" i="42"/>
  <c r="F87" i="42"/>
  <c r="E87" i="42"/>
  <c r="K86" i="42"/>
  <c r="J86" i="42"/>
  <c r="I86" i="42"/>
  <c r="H86" i="42"/>
  <c r="G86" i="42"/>
  <c r="F86" i="42"/>
  <c r="E86" i="42"/>
  <c r="K85" i="42"/>
  <c r="J85" i="42"/>
  <c r="I85" i="42"/>
  <c r="H85" i="42"/>
  <c r="G85" i="42"/>
  <c r="F85" i="42"/>
  <c r="F30" i="42" s="1"/>
  <c r="E85" i="42"/>
  <c r="K84" i="42"/>
  <c r="K29" i="42" s="1"/>
  <c r="J84" i="42"/>
  <c r="I84" i="42"/>
  <c r="I29" i="42" s="1"/>
  <c r="H84" i="42"/>
  <c r="G84" i="42"/>
  <c r="G29" i="42" s="1"/>
  <c r="F84" i="42"/>
  <c r="E84" i="42"/>
  <c r="K82" i="42"/>
  <c r="J82" i="42"/>
  <c r="I82" i="42"/>
  <c r="H82" i="42"/>
  <c r="G82" i="42"/>
  <c r="F82" i="42"/>
  <c r="E82" i="42"/>
  <c r="D82" i="42" s="1"/>
  <c r="K81" i="42"/>
  <c r="J81" i="42"/>
  <c r="J26" i="42" s="1"/>
  <c r="I81" i="42"/>
  <c r="H81" i="42"/>
  <c r="H26" i="42" s="1"/>
  <c r="G81" i="42"/>
  <c r="F81" i="42"/>
  <c r="F26" i="42" s="1"/>
  <c r="E81" i="42"/>
  <c r="K80" i="42"/>
  <c r="K25" i="42" s="1"/>
  <c r="J80" i="42"/>
  <c r="I80" i="42"/>
  <c r="I25" i="42" s="1"/>
  <c r="H80" i="42"/>
  <c r="G80" i="42"/>
  <c r="F80" i="42"/>
  <c r="E80" i="42"/>
  <c r="K78" i="42"/>
  <c r="J78" i="42"/>
  <c r="I78" i="42"/>
  <c r="H78" i="42"/>
  <c r="G78" i="42"/>
  <c r="F78" i="42"/>
  <c r="E78" i="42"/>
  <c r="K77" i="42"/>
  <c r="J77" i="42"/>
  <c r="I77" i="42"/>
  <c r="H77" i="42"/>
  <c r="G77" i="42"/>
  <c r="F77" i="42"/>
  <c r="E77" i="42"/>
  <c r="K76" i="42"/>
  <c r="J76" i="42"/>
  <c r="I76" i="42"/>
  <c r="H76" i="42"/>
  <c r="G76" i="42"/>
  <c r="F76" i="42"/>
  <c r="E76" i="42"/>
  <c r="K75" i="42"/>
  <c r="J75" i="42"/>
  <c r="I75" i="42"/>
  <c r="H75" i="42"/>
  <c r="G75" i="42"/>
  <c r="F75" i="42"/>
  <c r="E75" i="42"/>
  <c r="K74" i="42"/>
  <c r="J74" i="42"/>
  <c r="I74" i="42"/>
  <c r="H74" i="42"/>
  <c r="G74" i="42"/>
  <c r="F74" i="42"/>
  <c r="E74" i="42"/>
  <c r="K73" i="42"/>
  <c r="J73" i="42"/>
  <c r="I73" i="42"/>
  <c r="H73" i="42"/>
  <c r="H18" i="42" s="1"/>
  <c r="G73" i="42"/>
  <c r="F73" i="42"/>
  <c r="E73" i="42"/>
  <c r="K71" i="42"/>
  <c r="J71" i="42"/>
  <c r="I71" i="42"/>
  <c r="H71" i="42"/>
  <c r="G71" i="42"/>
  <c r="F71" i="42"/>
  <c r="E71" i="42"/>
  <c r="K70" i="42"/>
  <c r="J70" i="42"/>
  <c r="I70" i="42"/>
  <c r="H70" i="42"/>
  <c r="G70" i="42"/>
  <c r="F70" i="42"/>
  <c r="E70" i="42"/>
  <c r="K69" i="42"/>
  <c r="J69" i="42"/>
  <c r="I69" i="42"/>
  <c r="H69" i="42"/>
  <c r="G69" i="42"/>
  <c r="F69" i="42"/>
  <c r="E69" i="42"/>
  <c r="K67" i="42"/>
  <c r="J67" i="42"/>
  <c r="I67" i="42"/>
  <c r="H67" i="42"/>
  <c r="G67" i="42"/>
  <c r="F67" i="42"/>
  <c r="E67" i="42"/>
  <c r="K66" i="42"/>
  <c r="J66" i="42"/>
  <c r="I66" i="42"/>
  <c r="H66" i="42"/>
  <c r="G66" i="42"/>
  <c r="F66" i="42"/>
  <c r="E66" i="42"/>
  <c r="K65" i="42"/>
  <c r="J65" i="42"/>
  <c r="I65" i="42"/>
  <c r="H65" i="42"/>
  <c r="H10" i="42" s="1"/>
  <c r="G65" i="42"/>
  <c r="F65" i="42"/>
  <c r="E65" i="42"/>
  <c r="K64" i="42"/>
  <c r="K9" i="42" s="1"/>
  <c r="J64" i="42"/>
  <c r="I64" i="42"/>
  <c r="H64" i="42"/>
  <c r="G64" i="42"/>
  <c r="G9" i="42" s="1"/>
  <c r="F64" i="42"/>
  <c r="E64" i="42"/>
  <c r="K63" i="42"/>
  <c r="J63" i="42"/>
  <c r="J8" i="42" s="1"/>
  <c r="I63" i="42"/>
  <c r="H63" i="42"/>
  <c r="G63" i="42"/>
  <c r="F63" i="42"/>
  <c r="F8" i="42" s="1"/>
  <c r="E63" i="42"/>
  <c r="K62" i="42"/>
  <c r="J62" i="42"/>
  <c r="I62" i="42"/>
  <c r="I7" i="42" s="1"/>
  <c r="H62" i="42"/>
  <c r="G62" i="42"/>
  <c r="F62" i="42"/>
  <c r="E62" i="42"/>
  <c r="K60" i="42"/>
  <c r="G60" i="42"/>
  <c r="E60" i="42"/>
  <c r="K59" i="42"/>
  <c r="E59" i="42"/>
  <c r="K58" i="42"/>
  <c r="I58" i="42"/>
  <c r="E58" i="42"/>
  <c r="K56" i="42"/>
  <c r="J56" i="42"/>
  <c r="H56" i="42"/>
  <c r="G56" i="42"/>
  <c r="F56" i="42"/>
  <c r="K55" i="42"/>
  <c r="I55" i="42"/>
  <c r="G55" i="42"/>
  <c r="J54" i="42"/>
  <c r="F54" i="42"/>
  <c r="I53" i="42"/>
  <c r="E53" i="42"/>
  <c r="H52" i="42"/>
  <c r="K51" i="42"/>
  <c r="G51" i="42"/>
  <c r="E51" i="42"/>
  <c r="J49" i="42"/>
  <c r="F49" i="42"/>
  <c r="E48" i="42"/>
  <c r="K47" i="42"/>
  <c r="I47" i="42"/>
  <c r="G47" i="42"/>
  <c r="E47" i="42"/>
  <c r="J45" i="42"/>
  <c r="H45" i="42"/>
  <c r="J44" i="42"/>
  <c r="J43" i="42"/>
  <c r="H43" i="42"/>
  <c r="G43" i="42"/>
  <c r="F43" i="42"/>
  <c r="K42" i="42"/>
  <c r="I42" i="42"/>
  <c r="G42" i="42"/>
  <c r="E42" i="42"/>
  <c r="K41" i="42"/>
  <c r="G41" i="42"/>
  <c r="J40" i="42"/>
  <c r="F40" i="42"/>
  <c r="I38" i="42"/>
  <c r="E38" i="42"/>
  <c r="K37" i="42"/>
  <c r="K36" i="42"/>
  <c r="I36" i="42"/>
  <c r="H36" i="42"/>
  <c r="G36" i="42"/>
  <c r="E36" i="42"/>
  <c r="R34" i="42"/>
  <c r="J34" i="42"/>
  <c r="H34" i="42"/>
  <c r="F34" i="42"/>
  <c r="J32" i="42"/>
  <c r="F32" i="42"/>
  <c r="K31" i="42"/>
  <c r="I31" i="42"/>
  <c r="E31" i="42"/>
  <c r="J30" i="42"/>
  <c r="H30" i="42"/>
  <c r="T29" i="42"/>
  <c r="J29" i="42"/>
  <c r="F29" i="42"/>
  <c r="T27" i="42"/>
  <c r="K27" i="42"/>
  <c r="J27" i="42"/>
  <c r="I27" i="42"/>
  <c r="G27" i="42"/>
  <c r="F27" i="42"/>
  <c r="E27" i="42"/>
  <c r="I26" i="42"/>
  <c r="E26" i="42"/>
  <c r="H25" i="42"/>
  <c r="G25" i="42"/>
  <c r="K23" i="42"/>
  <c r="J23" i="42"/>
  <c r="H23" i="42"/>
  <c r="G23" i="42"/>
  <c r="F23" i="42"/>
  <c r="S22" i="42"/>
  <c r="K22" i="42"/>
  <c r="J22" i="42"/>
  <c r="I22" i="42"/>
  <c r="G22" i="42"/>
  <c r="F22" i="42"/>
  <c r="E22" i="42"/>
  <c r="J21" i="42"/>
  <c r="I21" i="42"/>
  <c r="H21" i="42"/>
  <c r="F21" i="42"/>
  <c r="E21" i="42"/>
  <c r="K20" i="42"/>
  <c r="I20" i="42"/>
  <c r="H20" i="42"/>
  <c r="G20" i="42"/>
  <c r="E20" i="42"/>
  <c r="K19" i="42"/>
  <c r="J19" i="42"/>
  <c r="H19" i="42"/>
  <c r="G19" i="42"/>
  <c r="F19" i="42"/>
  <c r="K18" i="42"/>
  <c r="J18" i="42"/>
  <c r="G18" i="42"/>
  <c r="F18" i="42"/>
  <c r="K16" i="42"/>
  <c r="J16" i="42"/>
  <c r="I16" i="42"/>
  <c r="G16" i="42"/>
  <c r="F16" i="42"/>
  <c r="E16" i="42"/>
  <c r="J15" i="42"/>
  <c r="I15" i="42"/>
  <c r="H15" i="42"/>
  <c r="F15" i="42"/>
  <c r="E15" i="42"/>
  <c r="K14" i="42"/>
  <c r="I14" i="42"/>
  <c r="H14" i="42"/>
  <c r="G14" i="42"/>
  <c r="E14" i="42"/>
  <c r="S12" i="42"/>
  <c r="R12" i="42"/>
  <c r="K12" i="42"/>
  <c r="J12" i="42"/>
  <c r="H12" i="42"/>
  <c r="G12" i="42"/>
  <c r="F12" i="42"/>
  <c r="K11" i="42"/>
  <c r="J11" i="42"/>
  <c r="I11" i="42"/>
  <c r="G11" i="42"/>
  <c r="F11" i="42"/>
  <c r="E11" i="42"/>
  <c r="K10" i="42"/>
  <c r="J10" i="42"/>
  <c r="I10" i="42"/>
  <c r="G10" i="42"/>
  <c r="F10" i="42"/>
  <c r="E10" i="42"/>
  <c r="J9" i="42"/>
  <c r="I9" i="42"/>
  <c r="H9" i="42"/>
  <c r="F9" i="42"/>
  <c r="E9" i="42"/>
  <c r="K8" i="42"/>
  <c r="I8" i="42"/>
  <c r="H8" i="42"/>
  <c r="G8" i="42"/>
  <c r="E8" i="42"/>
  <c r="K7" i="42"/>
  <c r="J7" i="42"/>
  <c r="H7" i="42"/>
  <c r="G7" i="42"/>
  <c r="F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I181" i="41" s="1"/>
  <c r="H192" i="41"/>
  <c r="G192" i="41"/>
  <c r="F192" i="41"/>
  <c r="E192" i="41"/>
  <c r="E181" i="41" s="1"/>
  <c r="I191" i="41"/>
  <c r="H191" i="41"/>
  <c r="G191" i="41"/>
  <c r="F191" i="41"/>
  <c r="F180" i="41" s="1"/>
  <c r="E191" i="41"/>
  <c r="I190" i="41"/>
  <c r="H190" i="41"/>
  <c r="G190" i="41"/>
  <c r="G179" i="41" s="1"/>
  <c r="F190" i="41"/>
  <c r="E190" i="41"/>
  <c r="I188" i="41"/>
  <c r="H188" i="41"/>
  <c r="H177" i="41" s="1"/>
  <c r="G188" i="41"/>
  <c r="G177" i="41" s="1"/>
  <c r="F188" i="41"/>
  <c r="E188" i="41"/>
  <c r="I187" i="41"/>
  <c r="I176" i="41" s="1"/>
  <c r="H187" i="41"/>
  <c r="G187" i="41"/>
  <c r="F187" i="41"/>
  <c r="E187" i="41"/>
  <c r="E176" i="41" s="1"/>
  <c r="I186" i="41"/>
  <c r="H186" i="41"/>
  <c r="G186" i="41"/>
  <c r="F186" i="41"/>
  <c r="F175" i="41" s="1"/>
  <c r="E186" i="41"/>
  <c r="I185" i="41"/>
  <c r="H185" i="41"/>
  <c r="G185" i="41"/>
  <c r="G174" i="41" s="1"/>
  <c r="F185" i="41"/>
  <c r="E185" i="41"/>
  <c r="I184" i="41"/>
  <c r="H184" i="41"/>
  <c r="H173" i="41" s="1"/>
  <c r="G184" i="41"/>
  <c r="G173" i="41" s="1"/>
  <c r="F184" i="41"/>
  <c r="E184" i="41"/>
  <c r="I183" i="41"/>
  <c r="H183" i="41"/>
  <c r="G183" i="41"/>
  <c r="F183" i="41"/>
  <c r="E183" i="41"/>
  <c r="E172" i="41" s="1"/>
  <c r="I174" i="41"/>
  <c r="I172" i="41"/>
  <c r="I170" i="41"/>
  <c r="H170" i="41"/>
  <c r="G170" i="41"/>
  <c r="F170" i="41"/>
  <c r="D170" i="41" s="1"/>
  <c r="P170" i="41" s="1"/>
  <c r="E170" i="41"/>
  <c r="I169" i="41"/>
  <c r="H169" i="41"/>
  <c r="G169" i="41"/>
  <c r="F169" i="41"/>
  <c r="E169" i="41"/>
  <c r="I168" i="41"/>
  <c r="H168" i="41"/>
  <c r="G168" i="41"/>
  <c r="F168" i="41"/>
  <c r="E168" i="41"/>
  <c r="I166" i="41"/>
  <c r="H166" i="41"/>
  <c r="G166" i="41"/>
  <c r="F166" i="41"/>
  <c r="E166" i="41"/>
  <c r="D166" i="41" s="1"/>
  <c r="I165" i="41"/>
  <c r="H165" i="41"/>
  <c r="G165" i="41"/>
  <c r="F165" i="41"/>
  <c r="D165" i="41" s="1"/>
  <c r="E165" i="41"/>
  <c r="I164" i="41"/>
  <c r="H164" i="41"/>
  <c r="G164" i="41"/>
  <c r="F164" i="41"/>
  <c r="E164" i="41"/>
  <c r="I163" i="41"/>
  <c r="H163" i="41"/>
  <c r="G163" i="41"/>
  <c r="F163" i="41"/>
  <c r="E163" i="41"/>
  <c r="I162" i="41"/>
  <c r="H162" i="41"/>
  <c r="G162" i="41"/>
  <c r="F162" i="41"/>
  <c r="E162" i="41"/>
  <c r="D162" i="41" s="1"/>
  <c r="I161" i="41"/>
  <c r="H161" i="41"/>
  <c r="G161" i="41"/>
  <c r="F161" i="41"/>
  <c r="D161" i="41" s="1"/>
  <c r="E161" i="41"/>
  <c r="I159" i="41"/>
  <c r="H159" i="41"/>
  <c r="G159" i="41"/>
  <c r="F159" i="41"/>
  <c r="E159" i="41"/>
  <c r="I158" i="41"/>
  <c r="H158" i="41"/>
  <c r="G158" i="41"/>
  <c r="F158" i="41"/>
  <c r="E158" i="41"/>
  <c r="I157" i="41"/>
  <c r="H157" i="41"/>
  <c r="G157" i="41"/>
  <c r="F157" i="41"/>
  <c r="E157" i="41"/>
  <c r="S157" i="41" s="1"/>
  <c r="I155" i="41"/>
  <c r="H155" i="41"/>
  <c r="G155" i="41"/>
  <c r="F155" i="41"/>
  <c r="D155" i="41" s="1"/>
  <c r="P155" i="41" s="1"/>
  <c r="E155" i="41"/>
  <c r="I154" i="41"/>
  <c r="H154" i="41"/>
  <c r="G154" i="41"/>
  <c r="F154" i="41"/>
  <c r="E154" i="41"/>
  <c r="I153" i="41"/>
  <c r="H153" i="41"/>
  <c r="G153" i="41"/>
  <c r="F153" i="41"/>
  <c r="E153" i="41"/>
  <c r="I152" i="41"/>
  <c r="H152" i="41"/>
  <c r="G152" i="41"/>
  <c r="F152" i="41"/>
  <c r="E152" i="41"/>
  <c r="I151" i="41"/>
  <c r="H151" i="41"/>
  <c r="G151" i="41"/>
  <c r="F151" i="41"/>
  <c r="D151" i="41" s="1"/>
  <c r="P151" i="41" s="1"/>
  <c r="E151" i="41"/>
  <c r="I150" i="41"/>
  <c r="H150" i="41"/>
  <c r="G150" i="41"/>
  <c r="F150" i="41"/>
  <c r="E150" i="41"/>
  <c r="I148" i="41"/>
  <c r="H148" i="41"/>
  <c r="G148" i="41"/>
  <c r="F148" i="41"/>
  <c r="E148" i="41"/>
  <c r="I147" i="41"/>
  <c r="H147" i="41"/>
  <c r="G147" i="41"/>
  <c r="F147" i="41"/>
  <c r="E147" i="41"/>
  <c r="E125" i="41" s="1"/>
  <c r="I146" i="41"/>
  <c r="H146" i="41"/>
  <c r="G146" i="41"/>
  <c r="F146" i="41"/>
  <c r="D146" i="41" s="1"/>
  <c r="P146" i="41" s="1"/>
  <c r="E146" i="41"/>
  <c r="I144" i="41"/>
  <c r="H144" i="41"/>
  <c r="G144" i="41"/>
  <c r="F144" i="41"/>
  <c r="E144" i="41"/>
  <c r="I143" i="41"/>
  <c r="H143" i="41"/>
  <c r="H121" i="41" s="1"/>
  <c r="G143" i="41"/>
  <c r="F143" i="41"/>
  <c r="E143" i="41"/>
  <c r="I142" i="41"/>
  <c r="I120" i="41" s="1"/>
  <c r="H142" i="41"/>
  <c r="G142" i="41"/>
  <c r="F142" i="41"/>
  <c r="E142" i="41"/>
  <c r="I141" i="41"/>
  <c r="H141" i="41"/>
  <c r="G141" i="41"/>
  <c r="F141" i="41"/>
  <c r="D141" i="41" s="1"/>
  <c r="P141" i="41" s="1"/>
  <c r="E141" i="41"/>
  <c r="I140" i="41"/>
  <c r="H140" i="41"/>
  <c r="G140" i="41"/>
  <c r="G118" i="41" s="1"/>
  <c r="F140" i="41"/>
  <c r="E140" i="41"/>
  <c r="I139" i="41"/>
  <c r="H139" i="41"/>
  <c r="G139" i="41"/>
  <c r="F139" i="41"/>
  <c r="E139" i="41"/>
  <c r="I137" i="41"/>
  <c r="I126" i="41" s="1"/>
  <c r="H137" i="41"/>
  <c r="G137" i="41"/>
  <c r="F137" i="41"/>
  <c r="E137" i="41"/>
  <c r="D137" i="41" s="1"/>
  <c r="P137" i="41" s="1"/>
  <c r="I136" i="41"/>
  <c r="H136" i="41"/>
  <c r="G136" i="41"/>
  <c r="F136" i="41"/>
  <c r="E136" i="41"/>
  <c r="I135" i="41"/>
  <c r="H135" i="41"/>
  <c r="G135" i="41"/>
  <c r="G124" i="41" s="1"/>
  <c r="F135" i="41"/>
  <c r="E135" i="41"/>
  <c r="I133" i="41"/>
  <c r="H133" i="41"/>
  <c r="G133" i="41"/>
  <c r="F133" i="41"/>
  <c r="E133" i="41"/>
  <c r="I132" i="41"/>
  <c r="I121" i="41" s="1"/>
  <c r="H132" i="41"/>
  <c r="G132" i="41"/>
  <c r="F132" i="41"/>
  <c r="E132" i="41"/>
  <c r="I131" i="41"/>
  <c r="H131" i="41"/>
  <c r="G131" i="41"/>
  <c r="F131" i="41"/>
  <c r="F120" i="41" s="1"/>
  <c r="E131" i="41"/>
  <c r="I130" i="41"/>
  <c r="H130" i="41"/>
  <c r="G130" i="41"/>
  <c r="F130" i="41"/>
  <c r="E130" i="41"/>
  <c r="I129" i="41"/>
  <c r="H129" i="41"/>
  <c r="H118" i="41" s="1"/>
  <c r="G129" i="41"/>
  <c r="F129" i="41"/>
  <c r="E129" i="41"/>
  <c r="I128" i="41"/>
  <c r="I117" i="41" s="1"/>
  <c r="H128" i="41"/>
  <c r="G128" i="41"/>
  <c r="F128" i="41"/>
  <c r="E128" i="41"/>
  <c r="I115" i="41"/>
  <c r="H115" i="41"/>
  <c r="G115" i="41"/>
  <c r="F115" i="41"/>
  <c r="E115" i="41"/>
  <c r="I114" i="41"/>
  <c r="H114" i="41"/>
  <c r="H59" i="41" s="1"/>
  <c r="G114" i="41"/>
  <c r="F114" i="41"/>
  <c r="E114" i="41"/>
  <c r="I113" i="41"/>
  <c r="I58" i="41" s="1"/>
  <c r="H113" i="41"/>
  <c r="H58" i="41" s="1"/>
  <c r="G113" i="41"/>
  <c r="F113" i="41"/>
  <c r="E113" i="41"/>
  <c r="V112" i="41"/>
  <c r="I111" i="41"/>
  <c r="H111" i="41"/>
  <c r="H56" i="41" s="1"/>
  <c r="G111" i="41"/>
  <c r="F111" i="41"/>
  <c r="E111" i="41"/>
  <c r="I110" i="41"/>
  <c r="H110" i="41"/>
  <c r="G110" i="41"/>
  <c r="F110" i="41"/>
  <c r="E110" i="41"/>
  <c r="I109" i="41"/>
  <c r="H109" i="41"/>
  <c r="G109" i="41"/>
  <c r="F109" i="41"/>
  <c r="E109" i="41"/>
  <c r="I108" i="41"/>
  <c r="H108" i="41"/>
  <c r="G108" i="41"/>
  <c r="G53" i="41" s="1"/>
  <c r="F108" i="41"/>
  <c r="F53" i="41" s="1"/>
  <c r="E108" i="41"/>
  <c r="I107" i="41"/>
  <c r="H107" i="41"/>
  <c r="H52" i="41" s="1"/>
  <c r="G107" i="41"/>
  <c r="G52" i="41" s="1"/>
  <c r="F107" i="41"/>
  <c r="E107" i="41"/>
  <c r="I106" i="41"/>
  <c r="I51" i="41" s="1"/>
  <c r="H106" i="41"/>
  <c r="G106" i="41"/>
  <c r="F106" i="41"/>
  <c r="E106" i="41"/>
  <c r="E51" i="41" s="1"/>
  <c r="I104" i="41"/>
  <c r="H104" i="41"/>
  <c r="G104" i="41"/>
  <c r="F104" i="41"/>
  <c r="F49" i="41" s="1"/>
  <c r="E104" i="41"/>
  <c r="I103" i="41"/>
  <c r="H103" i="41"/>
  <c r="G103" i="41"/>
  <c r="G48" i="41" s="1"/>
  <c r="F103" i="41"/>
  <c r="E103" i="41"/>
  <c r="I102" i="41"/>
  <c r="H102" i="41"/>
  <c r="G102" i="41"/>
  <c r="F102" i="41"/>
  <c r="E102" i="41"/>
  <c r="I100" i="41"/>
  <c r="I45" i="41" s="1"/>
  <c r="H100" i="41"/>
  <c r="G100" i="41"/>
  <c r="F100" i="41"/>
  <c r="F67" i="41" s="1"/>
  <c r="E100" i="41"/>
  <c r="I99" i="41"/>
  <c r="H99" i="41"/>
  <c r="G99" i="41"/>
  <c r="F99" i="41"/>
  <c r="F44" i="41" s="1"/>
  <c r="E99" i="41"/>
  <c r="I98" i="41"/>
  <c r="H98" i="41"/>
  <c r="G98" i="41"/>
  <c r="G43" i="41" s="1"/>
  <c r="F98" i="41"/>
  <c r="E98" i="41"/>
  <c r="I97" i="41"/>
  <c r="H97" i="41"/>
  <c r="H42" i="41" s="1"/>
  <c r="G97" i="41"/>
  <c r="F97" i="41"/>
  <c r="E97" i="41"/>
  <c r="I96" i="41"/>
  <c r="H96" i="41"/>
  <c r="G96" i="41"/>
  <c r="F96" i="41"/>
  <c r="E96" i="41"/>
  <c r="E41" i="41" s="1"/>
  <c r="I95" i="41"/>
  <c r="H95" i="41"/>
  <c r="G95" i="41"/>
  <c r="F95" i="41"/>
  <c r="F40" i="41" s="1"/>
  <c r="E95" i="41"/>
  <c r="I93" i="41"/>
  <c r="H93" i="41"/>
  <c r="G93" i="41"/>
  <c r="F93" i="41"/>
  <c r="E93" i="41"/>
  <c r="I92" i="41"/>
  <c r="H92" i="41"/>
  <c r="H37" i="41" s="1"/>
  <c r="G92" i="41"/>
  <c r="F92" i="41"/>
  <c r="E92" i="41"/>
  <c r="I91" i="41"/>
  <c r="I36" i="41" s="1"/>
  <c r="H91" i="41"/>
  <c r="G91" i="41"/>
  <c r="F91" i="41"/>
  <c r="E91" i="41"/>
  <c r="E36" i="41" s="1"/>
  <c r="I89" i="41"/>
  <c r="H89" i="41"/>
  <c r="G89" i="41"/>
  <c r="F89" i="41"/>
  <c r="F34" i="41" s="1"/>
  <c r="E89" i="41"/>
  <c r="I88" i="41"/>
  <c r="H88" i="41"/>
  <c r="G88" i="41"/>
  <c r="F88" i="41"/>
  <c r="E88" i="41"/>
  <c r="I87" i="41"/>
  <c r="H87" i="41"/>
  <c r="H32" i="41" s="1"/>
  <c r="G87" i="41"/>
  <c r="F87" i="41"/>
  <c r="E87" i="41"/>
  <c r="I86" i="41"/>
  <c r="I31" i="41" s="1"/>
  <c r="H86" i="41"/>
  <c r="G86" i="41"/>
  <c r="G31" i="41" s="1"/>
  <c r="F86" i="41"/>
  <c r="E86" i="41"/>
  <c r="E31" i="41" s="1"/>
  <c r="I85" i="41"/>
  <c r="H85" i="41"/>
  <c r="G85" i="41"/>
  <c r="F85" i="41"/>
  <c r="E85" i="41"/>
  <c r="I84" i="41"/>
  <c r="I29" i="41" s="1"/>
  <c r="H84" i="41"/>
  <c r="G84" i="41"/>
  <c r="F84" i="41"/>
  <c r="E84" i="41"/>
  <c r="I82" i="41"/>
  <c r="H82" i="41"/>
  <c r="G82" i="41"/>
  <c r="F82" i="41"/>
  <c r="F27" i="41" s="1"/>
  <c r="E82" i="41"/>
  <c r="I81" i="41"/>
  <c r="I70" i="41" s="1"/>
  <c r="H81" i="41"/>
  <c r="G81" i="41"/>
  <c r="F81" i="41"/>
  <c r="E81" i="41"/>
  <c r="I80" i="41"/>
  <c r="H80" i="41"/>
  <c r="H25" i="41" s="1"/>
  <c r="G80" i="41"/>
  <c r="F80" i="41"/>
  <c r="F69" i="41" s="1"/>
  <c r="E80" i="41"/>
  <c r="I78" i="41"/>
  <c r="H78" i="41"/>
  <c r="G78" i="41"/>
  <c r="G67" i="41" s="1"/>
  <c r="F78" i="41"/>
  <c r="E78" i="41"/>
  <c r="I77" i="41"/>
  <c r="H77" i="41"/>
  <c r="G77" i="41"/>
  <c r="G22" i="41" s="1"/>
  <c r="F77" i="41"/>
  <c r="E77" i="41"/>
  <c r="I76" i="41"/>
  <c r="H76" i="41"/>
  <c r="H21" i="41" s="1"/>
  <c r="G76" i="41"/>
  <c r="F76" i="41"/>
  <c r="E76" i="41"/>
  <c r="I75" i="41"/>
  <c r="H75" i="41"/>
  <c r="G75" i="41"/>
  <c r="G64" i="41" s="1"/>
  <c r="F75" i="41"/>
  <c r="E75" i="41"/>
  <c r="I74" i="41"/>
  <c r="H74" i="41"/>
  <c r="G74" i="41"/>
  <c r="F74" i="41"/>
  <c r="E74" i="41"/>
  <c r="I73" i="41"/>
  <c r="H73" i="41"/>
  <c r="H18" i="41" s="1"/>
  <c r="G73" i="41"/>
  <c r="F73" i="41"/>
  <c r="E73" i="41"/>
  <c r="F70" i="41"/>
  <c r="I60" i="41"/>
  <c r="H60" i="41"/>
  <c r="F60" i="41"/>
  <c r="E60" i="41"/>
  <c r="F59" i="41"/>
  <c r="G58" i="41"/>
  <c r="F58" i="41"/>
  <c r="G56" i="41"/>
  <c r="F56" i="41"/>
  <c r="I55" i="41"/>
  <c r="H55" i="41"/>
  <c r="G55" i="41"/>
  <c r="E55" i="41"/>
  <c r="I54" i="41"/>
  <c r="H54" i="41"/>
  <c r="F54" i="41"/>
  <c r="E54" i="41"/>
  <c r="I53" i="41"/>
  <c r="H53" i="41"/>
  <c r="E53" i="41"/>
  <c r="I52" i="41"/>
  <c r="F52" i="41"/>
  <c r="E52" i="41"/>
  <c r="H51" i="41"/>
  <c r="G51" i="41"/>
  <c r="I49" i="41"/>
  <c r="H49" i="41"/>
  <c r="E49" i="41"/>
  <c r="I48" i="41"/>
  <c r="F48" i="41"/>
  <c r="E48" i="41"/>
  <c r="G47" i="41"/>
  <c r="F47" i="41"/>
  <c r="H45" i="41"/>
  <c r="G45" i="41"/>
  <c r="I44" i="41"/>
  <c r="H44" i="41"/>
  <c r="E44" i="41"/>
  <c r="I43" i="41"/>
  <c r="F43" i="41"/>
  <c r="E43" i="41"/>
  <c r="G42" i="41"/>
  <c r="F42" i="41"/>
  <c r="H41" i="41"/>
  <c r="G41" i="41"/>
  <c r="I40" i="41"/>
  <c r="H40" i="41"/>
  <c r="E40" i="41"/>
  <c r="I38" i="41"/>
  <c r="F38" i="41"/>
  <c r="E38" i="41"/>
  <c r="G37" i="41"/>
  <c r="F37" i="41"/>
  <c r="H36" i="41"/>
  <c r="G36" i="41"/>
  <c r="W34" i="41"/>
  <c r="I34" i="41"/>
  <c r="H34" i="41"/>
  <c r="E34" i="41"/>
  <c r="I33" i="41"/>
  <c r="F33" i="41"/>
  <c r="E33" i="41"/>
  <c r="G32" i="41"/>
  <c r="F32" i="41"/>
  <c r="H31" i="41"/>
  <c r="W30" i="41"/>
  <c r="I30" i="41"/>
  <c r="H30" i="41"/>
  <c r="E30" i="41"/>
  <c r="G29" i="41"/>
  <c r="F29" i="41"/>
  <c r="E29" i="41"/>
  <c r="G27" i="41"/>
  <c r="I26" i="41"/>
  <c r="H26" i="41"/>
  <c r="G26" i="41"/>
  <c r="I25" i="41"/>
  <c r="F25" i="41"/>
  <c r="E25" i="41"/>
  <c r="G23" i="41"/>
  <c r="F23" i="41"/>
  <c r="H22" i="41"/>
  <c r="I21" i="41"/>
  <c r="F21" i="41"/>
  <c r="E21" i="41"/>
  <c r="G20" i="41"/>
  <c r="F20" i="41"/>
  <c r="W19" i="41"/>
  <c r="I19" i="41"/>
  <c r="G19" i="41"/>
  <c r="E19" i="41"/>
  <c r="G18" i="41"/>
  <c r="F18" i="41"/>
  <c r="W13" i="41"/>
  <c r="P30" i="40"/>
  <c r="P30" i="39"/>
  <c r="G8" i="38"/>
  <c r="F8" i="38"/>
  <c r="E8" i="38"/>
  <c r="D8" i="38"/>
  <c r="C8" i="38"/>
  <c r="D78" i="41" l="1"/>
  <c r="P78" i="41" s="1"/>
  <c r="H62" i="41"/>
  <c r="I65" i="41"/>
  <c r="D107" i="42"/>
  <c r="F63" i="41"/>
  <c r="D75" i="41"/>
  <c r="P75" i="41" s="1"/>
  <c r="I64" i="41"/>
  <c r="I9" i="41" s="1"/>
  <c r="I124" i="41"/>
  <c r="H125" i="41"/>
  <c r="F126" i="41"/>
  <c r="S154" i="41"/>
  <c r="S159" i="41"/>
  <c r="S169" i="41"/>
  <c r="C24" i="43"/>
  <c r="D81" i="41"/>
  <c r="P81" i="41" s="1"/>
  <c r="H71" i="41"/>
  <c r="D85" i="41"/>
  <c r="P85" i="41" s="1"/>
  <c r="G71" i="41"/>
  <c r="I63" i="41"/>
  <c r="D76" i="41"/>
  <c r="G62" i="41"/>
  <c r="G66" i="41"/>
  <c r="E67" i="41"/>
  <c r="H69" i="41"/>
  <c r="F65" i="41"/>
  <c r="F10" i="41" s="1"/>
  <c r="I119" i="41"/>
  <c r="I18" i="41"/>
  <c r="I22" i="41"/>
  <c r="F26" i="41"/>
  <c r="H29" i="41"/>
  <c r="G30" i="41"/>
  <c r="F31" i="41"/>
  <c r="D31" i="41" s="1"/>
  <c r="E32" i="41"/>
  <c r="I32" i="41"/>
  <c r="H176" i="41"/>
  <c r="G34" i="41"/>
  <c r="D34" i="41" s="1"/>
  <c r="L34" i="41" s="1"/>
  <c r="F36" i="41"/>
  <c r="S36" i="41" s="1"/>
  <c r="E37" i="41"/>
  <c r="I37" i="41"/>
  <c r="H38" i="41"/>
  <c r="S38" i="41" s="1"/>
  <c r="G40" i="41"/>
  <c r="D40" i="41" s="1"/>
  <c r="F41" i="41"/>
  <c r="E42" i="41"/>
  <c r="I42" i="41"/>
  <c r="S42" i="41" s="1"/>
  <c r="H43" i="41"/>
  <c r="G44" i="41"/>
  <c r="F45" i="41"/>
  <c r="E47" i="41"/>
  <c r="I47" i="41"/>
  <c r="H48" i="41"/>
  <c r="D214" i="41"/>
  <c r="P214" i="41" s="1"/>
  <c r="F51" i="41"/>
  <c r="H174" i="41"/>
  <c r="D219" i="41"/>
  <c r="P219" i="41" s="1"/>
  <c r="F55" i="41"/>
  <c r="D55" i="41" s="1"/>
  <c r="E56" i="41"/>
  <c r="I56" i="41"/>
  <c r="H179" i="41"/>
  <c r="D224" i="41"/>
  <c r="P224" i="41" s="1"/>
  <c r="D9" i="42"/>
  <c r="D89" i="42"/>
  <c r="D119" i="42"/>
  <c r="H11" i="42"/>
  <c r="D11" i="42" s="1"/>
  <c r="I12" i="42"/>
  <c r="H16" i="42"/>
  <c r="E18" i="42"/>
  <c r="I18" i="42"/>
  <c r="D18" i="42" s="1"/>
  <c r="D130" i="42"/>
  <c r="D133" i="42"/>
  <c r="I49" i="42"/>
  <c r="F51" i="42"/>
  <c r="J51" i="42"/>
  <c r="G52" i="42"/>
  <c r="K52" i="42"/>
  <c r="H53" i="42"/>
  <c r="E54" i="42"/>
  <c r="I54" i="42"/>
  <c r="F55" i="42"/>
  <c r="J55" i="42"/>
  <c r="I59" i="42"/>
  <c r="D59" i="42" s="1"/>
  <c r="D172" i="42"/>
  <c r="D175" i="42"/>
  <c r="H44" i="42"/>
  <c r="G58" i="42"/>
  <c r="F59" i="42"/>
  <c r="H59" i="42"/>
  <c r="J59" i="42"/>
  <c r="I60" i="42"/>
  <c r="C26" i="43"/>
  <c r="F14" i="43"/>
  <c r="F16" i="43"/>
  <c r="E14" i="43"/>
  <c r="G14" i="43"/>
  <c r="E15" i="43"/>
  <c r="G15" i="43"/>
  <c r="E16" i="43"/>
  <c r="G16" i="43"/>
  <c r="E26" i="41"/>
  <c r="H27" i="41"/>
  <c r="O27" i="41" s="1"/>
  <c r="F30" i="41"/>
  <c r="S30" i="41" s="1"/>
  <c r="E70" i="41"/>
  <c r="D74" i="41"/>
  <c r="P74" i="41" s="1"/>
  <c r="G63" i="41"/>
  <c r="G8" i="41" s="1"/>
  <c r="F64" i="41"/>
  <c r="H64" i="41"/>
  <c r="G65" i="41"/>
  <c r="F66" i="41"/>
  <c r="H67" i="41"/>
  <c r="G69" i="41"/>
  <c r="G14" i="41" s="1"/>
  <c r="H66" i="41"/>
  <c r="D113" i="41"/>
  <c r="P113" i="41" s="1"/>
  <c r="D115" i="41"/>
  <c r="F124" i="41"/>
  <c r="F117" i="41"/>
  <c r="H119" i="41"/>
  <c r="G120" i="41"/>
  <c r="E23" i="41"/>
  <c r="I122" i="41"/>
  <c r="E179" i="41"/>
  <c r="I32" i="42"/>
  <c r="F33" i="42"/>
  <c r="J33" i="42"/>
  <c r="G34" i="42"/>
  <c r="K34" i="42"/>
  <c r="E37" i="42"/>
  <c r="I37" i="42"/>
  <c r="F38" i="42"/>
  <c r="H38" i="42"/>
  <c r="J38" i="42"/>
  <c r="E40" i="42"/>
  <c r="I40" i="42"/>
  <c r="K40" i="42"/>
  <c r="F41" i="42"/>
  <c r="H41" i="42"/>
  <c r="J41" i="42"/>
  <c r="H42" i="42"/>
  <c r="D42" i="42" s="1"/>
  <c r="I43" i="42"/>
  <c r="F44" i="42"/>
  <c r="G45" i="42"/>
  <c r="K45" i="42"/>
  <c r="I48" i="42"/>
  <c r="E23" i="42"/>
  <c r="I23" i="42"/>
  <c r="D191" i="42"/>
  <c r="H29" i="42"/>
  <c r="G30" i="42"/>
  <c r="I30" i="42"/>
  <c r="K30" i="42"/>
  <c r="F31" i="42"/>
  <c r="H31" i="42"/>
  <c r="J31" i="42"/>
  <c r="H33" i="42"/>
  <c r="E34" i="42"/>
  <c r="G37" i="42"/>
  <c r="H48" i="42"/>
  <c r="J48" i="42"/>
  <c r="D218" i="42"/>
  <c r="C28" i="43"/>
  <c r="G10" i="43"/>
  <c r="G11" i="43"/>
  <c r="D52" i="41"/>
  <c r="P52" i="41" s="1"/>
  <c r="D32" i="41"/>
  <c r="P32" i="41" s="1"/>
  <c r="F37" i="42"/>
  <c r="D37" i="42" s="1"/>
  <c r="D92" i="42"/>
  <c r="F47" i="42"/>
  <c r="D102" i="42"/>
  <c r="D153" i="42"/>
  <c r="E43" i="42"/>
  <c r="D195" i="42"/>
  <c r="E30" i="42"/>
  <c r="C20" i="43"/>
  <c r="D10" i="43"/>
  <c r="D18" i="43"/>
  <c r="C25" i="43"/>
  <c r="M25" i="43" s="1"/>
  <c r="D15" i="43"/>
  <c r="F19" i="41"/>
  <c r="H20" i="41"/>
  <c r="E22" i="41"/>
  <c r="H23" i="41"/>
  <c r="G25" i="41"/>
  <c r="N25" i="41" s="1"/>
  <c r="E27" i="41"/>
  <c r="D27" i="41" s="1"/>
  <c r="G33" i="41"/>
  <c r="S44" i="41"/>
  <c r="D53" i="41"/>
  <c r="P53" i="41" s="1"/>
  <c r="G54" i="41"/>
  <c r="D54" i="41" s="1"/>
  <c r="G59" i="41"/>
  <c r="E63" i="41"/>
  <c r="I67" i="41"/>
  <c r="E62" i="41"/>
  <c r="D62" i="41" s="1"/>
  <c r="N62" i="41" s="1"/>
  <c r="I62" i="41"/>
  <c r="I7" i="41" s="1"/>
  <c r="H65" i="41"/>
  <c r="D82" i="41"/>
  <c r="I71" i="41"/>
  <c r="I16" i="41" s="1"/>
  <c r="S87" i="41"/>
  <c r="S92" i="41"/>
  <c r="E122" i="41"/>
  <c r="D135" i="41"/>
  <c r="P135" i="41" s="1"/>
  <c r="I118" i="41"/>
  <c r="F121" i="41"/>
  <c r="D153" i="41"/>
  <c r="D158" i="41"/>
  <c r="P158" i="41" s="1"/>
  <c r="D163" i="41"/>
  <c r="D164" i="41"/>
  <c r="D168" i="41"/>
  <c r="F173" i="41"/>
  <c r="G180" i="41"/>
  <c r="G175" i="41"/>
  <c r="D10" i="42"/>
  <c r="G26" i="42"/>
  <c r="D74" i="42"/>
  <c r="E19" i="42"/>
  <c r="I19" i="42"/>
  <c r="F20" i="42"/>
  <c r="J20" i="42"/>
  <c r="D20" i="42" s="1"/>
  <c r="G21" i="42"/>
  <c r="K21" i="42"/>
  <c r="H22" i="42"/>
  <c r="D22" i="42" s="1"/>
  <c r="F36" i="42"/>
  <c r="J36" i="42"/>
  <c r="D99" i="42"/>
  <c r="E44" i="42"/>
  <c r="S48" i="41"/>
  <c r="D150" i="42"/>
  <c r="G40" i="42"/>
  <c r="G21" i="41"/>
  <c r="D21" i="41" s="1"/>
  <c r="I27" i="41"/>
  <c r="L8" i="38"/>
  <c r="E20" i="41"/>
  <c r="I20" i="41"/>
  <c r="F22" i="41"/>
  <c r="I23" i="41"/>
  <c r="S23" i="41" s="1"/>
  <c r="H33" i="41"/>
  <c r="G38" i="41"/>
  <c r="I41" i="41"/>
  <c r="S41" i="41" s="1"/>
  <c r="E45" i="41"/>
  <c r="H47" i="41"/>
  <c r="E65" i="41"/>
  <c r="F62" i="41"/>
  <c r="F7" i="41" s="1"/>
  <c r="H63" i="41"/>
  <c r="D80" i="41"/>
  <c r="P80" i="41" s="1"/>
  <c r="I69" i="41"/>
  <c r="G70" i="41"/>
  <c r="D70" i="41" s="1"/>
  <c r="L70" i="41" s="1"/>
  <c r="F71" i="41"/>
  <c r="S84" i="41"/>
  <c r="F122" i="41"/>
  <c r="H117" i="41"/>
  <c r="G122" i="41"/>
  <c r="G12" i="41" s="1"/>
  <c r="I125" i="41"/>
  <c r="G117" i="41"/>
  <c r="H120" i="41"/>
  <c r="G121" i="41"/>
  <c r="G126" i="41"/>
  <c r="F42" i="42"/>
  <c r="D69" i="42"/>
  <c r="F14" i="42"/>
  <c r="J14" i="42"/>
  <c r="G15" i="42"/>
  <c r="K15" i="42"/>
  <c r="H27" i="42"/>
  <c r="D27" i="42" s="1"/>
  <c r="D84" i="42"/>
  <c r="E29" i="42"/>
  <c r="D29" i="42" s="1"/>
  <c r="G31" i="42"/>
  <c r="D31" i="42" s="1"/>
  <c r="F48" i="42"/>
  <c r="D213" i="42"/>
  <c r="D16" i="43"/>
  <c r="D37" i="41"/>
  <c r="D142" i="42"/>
  <c r="E32" i="42"/>
  <c r="E18" i="41"/>
  <c r="H19" i="41"/>
  <c r="D25" i="41"/>
  <c r="P25" i="41" s="1"/>
  <c r="G49" i="41"/>
  <c r="D49" i="41" s="1"/>
  <c r="L49" i="41" s="1"/>
  <c r="E58" i="41"/>
  <c r="D58" i="41" s="1"/>
  <c r="P58" i="41" s="1"/>
  <c r="D77" i="41"/>
  <c r="P77" i="41" s="1"/>
  <c r="I66" i="41"/>
  <c r="I11" i="41" s="1"/>
  <c r="H70" i="41"/>
  <c r="S99" i="41"/>
  <c r="S104" i="41"/>
  <c r="S109" i="41"/>
  <c r="S128" i="41"/>
  <c r="D132" i="41"/>
  <c r="P132" i="41" s="1"/>
  <c r="H172" i="41"/>
  <c r="S172" i="41" s="1"/>
  <c r="D185" i="41"/>
  <c r="S186" i="41"/>
  <c r="I175" i="41"/>
  <c r="D190" i="41"/>
  <c r="P190" i="41" s="1"/>
  <c r="S191" i="41"/>
  <c r="I180" i="41"/>
  <c r="H181" i="41"/>
  <c r="D195" i="41"/>
  <c r="P195" i="41" s="1"/>
  <c r="S196" i="41"/>
  <c r="E174" i="41"/>
  <c r="D199" i="41"/>
  <c r="P199" i="41" s="1"/>
  <c r="F177" i="41"/>
  <c r="S201" i="41"/>
  <c r="I179" i="41"/>
  <c r="D205" i="41"/>
  <c r="P205" i="41" s="1"/>
  <c r="S206" i="41"/>
  <c r="D209" i="41"/>
  <c r="S210" i="41"/>
  <c r="S216" i="41"/>
  <c r="S220" i="41"/>
  <c r="S225" i="41"/>
  <c r="F52" i="42"/>
  <c r="D62" i="42"/>
  <c r="E7" i="42"/>
  <c r="D7" i="42" s="1"/>
  <c r="D111" i="42"/>
  <c r="E56" i="42"/>
  <c r="D56" i="42" s="1"/>
  <c r="D122" i="42"/>
  <c r="E12" i="42"/>
  <c r="D12" i="42" s="1"/>
  <c r="F25" i="42"/>
  <c r="J25" i="42"/>
  <c r="K26" i="42"/>
  <c r="D159" i="42"/>
  <c r="E49" i="42"/>
  <c r="G9" i="43"/>
  <c r="F38" i="43"/>
  <c r="F8" i="43" s="1"/>
  <c r="F9" i="43"/>
  <c r="F172" i="41"/>
  <c r="S184" i="41"/>
  <c r="I173" i="41"/>
  <c r="D187" i="41"/>
  <c r="P187" i="41" s="1"/>
  <c r="S188" i="41"/>
  <c r="I177" i="41"/>
  <c r="D192" i="41"/>
  <c r="S194" i="41"/>
  <c r="D197" i="41"/>
  <c r="P197" i="41" s="1"/>
  <c r="S198" i="41"/>
  <c r="D202" i="41"/>
  <c r="L202" i="41" s="1"/>
  <c r="S203" i="41"/>
  <c r="D207" i="41"/>
  <c r="P207" i="41" s="1"/>
  <c r="S208" i="41"/>
  <c r="D212" i="41"/>
  <c r="N212" i="41" s="1"/>
  <c r="S218" i="41"/>
  <c r="S223" i="41"/>
  <c r="D71" i="42"/>
  <c r="D77" i="42"/>
  <c r="D93" i="42"/>
  <c r="H58" i="42"/>
  <c r="D114" i="42"/>
  <c r="F60" i="42"/>
  <c r="J60" i="42"/>
  <c r="D126" i="42"/>
  <c r="D137" i="42"/>
  <c r="G49" i="42"/>
  <c r="K49" i="42"/>
  <c r="H51" i="42"/>
  <c r="D162" i="42"/>
  <c r="E52" i="42"/>
  <c r="D52" i="42" s="1"/>
  <c r="I52" i="42"/>
  <c r="F53" i="42"/>
  <c r="J53" i="42"/>
  <c r="G54" i="42"/>
  <c r="K54" i="42"/>
  <c r="H55" i="42"/>
  <c r="D166" i="42"/>
  <c r="D179" i="42"/>
  <c r="D203" i="42"/>
  <c r="D210" i="42"/>
  <c r="D214" i="42"/>
  <c r="E18" i="43"/>
  <c r="E9" i="43"/>
  <c r="C34" i="43"/>
  <c r="C36" i="43"/>
  <c r="L36" i="43" s="1"/>
  <c r="E59" i="41"/>
  <c r="I59" i="41"/>
  <c r="S130" i="41"/>
  <c r="G125" i="41"/>
  <c r="G119" i="41"/>
  <c r="G9" i="41" s="1"/>
  <c r="H122" i="41"/>
  <c r="G172" i="41"/>
  <c r="H175" i="41"/>
  <c r="H10" i="41" s="1"/>
  <c r="G176" i="41"/>
  <c r="N176" i="41" s="1"/>
  <c r="H180" i="41"/>
  <c r="G181" i="41"/>
  <c r="V182" i="41" s="1"/>
  <c r="D217" i="41"/>
  <c r="D221" i="41"/>
  <c r="D64" i="42"/>
  <c r="D80" i="42"/>
  <c r="E25" i="42"/>
  <c r="D87" i="42"/>
  <c r="H47" i="42"/>
  <c r="D103" i="42"/>
  <c r="G32" i="42"/>
  <c r="K32" i="42"/>
  <c r="D144" i="42"/>
  <c r="E45" i="42"/>
  <c r="I45" i="42"/>
  <c r="D157" i="42"/>
  <c r="D186" i="42"/>
  <c r="D198" i="42"/>
  <c r="D223" i="42"/>
  <c r="F10" i="43"/>
  <c r="F11" i="43"/>
  <c r="F12" i="43"/>
  <c r="C12" i="43" s="1"/>
  <c r="C39" i="43"/>
  <c r="C41" i="43"/>
  <c r="D43" i="42"/>
  <c r="D66" i="42"/>
  <c r="D73" i="42"/>
  <c r="D85" i="42"/>
  <c r="D104" i="42"/>
  <c r="D117" i="42"/>
  <c r="D128" i="42"/>
  <c r="D140" i="42"/>
  <c r="D143" i="42"/>
  <c r="D154" i="42"/>
  <c r="D176" i="42"/>
  <c r="D188" i="42"/>
  <c r="D201" i="42"/>
  <c r="D205" i="42"/>
  <c r="D216" i="42"/>
  <c r="C22" i="43"/>
  <c r="C32" i="43"/>
  <c r="K32" i="43" s="1"/>
  <c r="D63" i="42"/>
  <c r="D76" i="42"/>
  <c r="D81" i="42"/>
  <c r="D95" i="42"/>
  <c r="D109" i="42"/>
  <c r="D113" i="42"/>
  <c r="D124" i="42"/>
  <c r="D135" i="42"/>
  <c r="D147" i="42"/>
  <c r="D169" i="42"/>
  <c r="D181" i="42"/>
  <c r="D185" i="42"/>
  <c r="D196" i="42"/>
  <c r="D208" i="42"/>
  <c r="D220" i="42"/>
  <c r="D224" i="42"/>
  <c r="C19" i="43"/>
  <c r="G18" i="43"/>
  <c r="S59" i="41"/>
  <c r="V127" i="41"/>
  <c r="G16" i="41"/>
  <c r="B125" i="41"/>
  <c r="J8" i="38"/>
  <c r="S29" i="41"/>
  <c r="S34" i="41"/>
  <c r="S49" i="41"/>
  <c r="S52" i="41"/>
  <c r="S54" i="41"/>
  <c r="G60" i="41"/>
  <c r="D60" i="41" s="1"/>
  <c r="E64" i="41"/>
  <c r="E66" i="41"/>
  <c r="E69" i="41"/>
  <c r="E71" i="41"/>
  <c r="S74" i="41"/>
  <c r="S76" i="41"/>
  <c r="S78" i="41"/>
  <c r="S81" i="41"/>
  <c r="O85" i="41"/>
  <c r="S88" i="41"/>
  <c r="S93" i="41"/>
  <c r="S98" i="41"/>
  <c r="S103" i="41"/>
  <c r="S108" i="41"/>
  <c r="D131" i="41"/>
  <c r="P131" i="41" s="1"/>
  <c r="O132" i="41"/>
  <c r="S135" i="41"/>
  <c r="E124" i="41"/>
  <c r="K8" i="38"/>
  <c r="S18" i="41"/>
  <c r="S26" i="41"/>
  <c r="S37" i="41"/>
  <c r="S40" i="41"/>
  <c r="S43" i="41"/>
  <c r="M52" i="41"/>
  <c r="O58" i="41"/>
  <c r="M74" i="41"/>
  <c r="O75" i="41"/>
  <c r="O77" i="41"/>
  <c r="M78" i="41"/>
  <c r="O80" i="41"/>
  <c r="M81" i="41"/>
  <c r="O82" i="41"/>
  <c r="S85" i="41"/>
  <c r="S89" i="41"/>
  <c r="S95" i="41"/>
  <c r="O113" i="41"/>
  <c r="E119" i="41"/>
  <c r="F118" i="41"/>
  <c r="F8" i="41" s="1"/>
  <c r="D129" i="41"/>
  <c r="P129" i="41" s="1"/>
  <c r="D130" i="41"/>
  <c r="S132" i="41"/>
  <c r="E121" i="41"/>
  <c r="D139" i="41"/>
  <c r="P139" i="41" s="1"/>
  <c r="S140" i="41"/>
  <c r="D140" i="41"/>
  <c r="P140" i="41" s="1"/>
  <c r="E118" i="41"/>
  <c r="S144" i="41"/>
  <c r="D144" i="41"/>
  <c r="D148" i="41"/>
  <c r="P148" i="41" s="1"/>
  <c r="S150" i="41"/>
  <c r="D150" i="41"/>
  <c r="P150" i="41" s="1"/>
  <c r="S19" i="41"/>
  <c r="S32" i="41"/>
  <c r="D36" i="41"/>
  <c r="D44" i="41"/>
  <c r="P44" i="41" s="1"/>
  <c r="S53" i="41"/>
  <c r="S55" i="41"/>
  <c r="S58" i="41"/>
  <c r="S60" i="41"/>
  <c r="S67" i="41"/>
  <c r="S70" i="41"/>
  <c r="S73" i="41"/>
  <c r="S75" i="41"/>
  <c r="S77" i="41"/>
  <c r="S80" i="41"/>
  <c r="S82" i="41"/>
  <c r="M85" i="41"/>
  <c r="S86" i="41"/>
  <c r="S91" i="41"/>
  <c r="S96" i="41"/>
  <c r="E117" i="41"/>
  <c r="S122" i="41"/>
  <c r="D136" i="41"/>
  <c r="P136" i="41" s="1"/>
  <c r="F125" i="41"/>
  <c r="O137" i="41"/>
  <c r="H126" i="41"/>
  <c r="H16" i="41" s="1"/>
  <c r="S33" i="41"/>
  <c r="O52" i="41"/>
  <c r="M53" i="41"/>
  <c r="O54" i="41"/>
  <c r="M58" i="41"/>
  <c r="O74" i="41"/>
  <c r="M75" i="41"/>
  <c r="M77" i="41"/>
  <c r="O78" i="41"/>
  <c r="M80" i="41"/>
  <c r="S114" i="41"/>
  <c r="D114" i="41"/>
  <c r="P114" i="41" s="1"/>
  <c r="D133" i="41"/>
  <c r="H124" i="41"/>
  <c r="S137" i="41"/>
  <c r="E126" i="41"/>
  <c r="S142" i="41"/>
  <c r="D142" i="41"/>
  <c r="P142" i="41" s="1"/>
  <c r="E120" i="41"/>
  <c r="S147" i="41"/>
  <c r="D147" i="41"/>
  <c r="P147" i="41" s="1"/>
  <c r="S152" i="41"/>
  <c r="D152" i="41"/>
  <c r="S100" i="41"/>
  <c r="S106" i="41"/>
  <c r="S110" i="41"/>
  <c r="S113" i="41"/>
  <c r="S115" i="41"/>
  <c r="F119" i="41"/>
  <c r="O129" i="41"/>
  <c r="O131" i="41"/>
  <c r="M132" i="41"/>
  <c r="O136" i="41"/>
  <c r="M137" i="41"/>
  <c r="O141" i="41"/>
  <c r="D143" i="41"/>
  <c r="P143" i="41" s="1"/>
  <c r="O146" i="41"/>
  <c r="M147" i="41"/>
  <c r="O148" i="41"/>
  <c r="M150" i="41"/>
  <c r="O151" i="41"/>
  <c r="O155" i="41"/>
  <c r="O168" i="41"/>
  <c r="O170" i="41"/>
  <c r="F174" i="41"/>
  <c r="S174" i="41" s="1"/>
  <c r="F176" i="41"/>
  <c r="F179" i="41"/>
  <c r="F14" i="41" s="1"/>
  <c r="F181" i="41"/>
  <c r="D181" i="41" s="1"/>
  <c r="O187" i="41"/>
  <c r="O190" i="41"/>
  <c r="O192" i="41"/>
  <c r="O197" i="41"/>
  <c r="O199" i="41"/>
  <c r="O205" i="41"/>
  <c r="O207" i="41"/>
  <c r="S97" i="41"/>
  <c r="S102" i="41"/>
  <c r="S107" i="41"/>
  <c r="S111" i="41"/>
  <c r="M113" i="41"/>
  <c r="O114"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41" i="41"/>
  <c r="M146" i="41"/>
  <c r="O147" i="41"/>
  <c r="M148" i="41"/>
  <c r="O150" i="41"/>
  <c r="M151" i="41"/>
  <c r="D154" i="41"/>
  <c r="P154" i="41" s="1"/>
  <c r="M155" i="41"/>
  <c r="D157" i="41"/>
  <c r="P157" i="41" s="1"/>
  <c r="D159" i="41"/>
  <c r="P159" i="41" s="1"/>
  <c r="D169" i="41"/>
  <c r="M170" i="41"/>
  <c r="D174" i="41"/>
  <c r="P174" i="41" s="1"/>
  <c r="D176" i="41"/>
  <c r="D184" i="41"/>
  <c r="P184" i="41" s="1"/>
  <c r="D186" i="41"/>
  <c r="M187" i="41"/>
  <c r="D188" i="41"/>
  <c r="P188" i="41" s="1"/>
  <c r="O188" i="41"/>
  <c r="M190" i="41"/>
  <c r="D191" i="41"/>
  <c r="P191" i="41" s="1"/>
  <c r="D194" i="41"/>
  <c r="M195" i="41"/>
  <c r="D196" i="41"/>
  <c r="M197" i="41"/>
  <c r="D198" i="41"/>
  <c r="P198" i="41" s="1"/>
  <c r="O198" i="41"/>
  <c r="M199" i="41"/>
  <c r="D201" i="41"/>
  <c r="D203" i="41"/>
  <c r="P203" i="41" s="1"/>
  <c r="M205" i="41"/>
  <c r="D206" i="41"/>
  <c r="M207" i="41"/>
  <c r="D208" i="41"/>
  <c r="P208" i="41" s="1"/>
  <c r="O208" i="41"/>
  <c r="D210" i="41"/>
  <c r="S213" i="41"/>
  <c r="D213" i="41"/>
  <c r="P213" i="41" s="1"/>
  <c r="D44" i="42"/>
  <c r="D67" i="42"/>
  <c r="D78" i="42"/>
  <c r="D88" i="42"/>
  <c r="D98" i="42"/>
  <c r="D108" i="42"/>
  <c r="D118" i="42"/>
  <c r="D129" i="42"/>
  <c r="D139" i="42"/>
  <c r="D148" i="42"/>
  <c r="D158" i="42"/>
  <c r="D164" i="42"/>
  <c r="D170" i="42"/>
  <c r="D180" i="42"/>
  <c r="D190" i="42"/>
  <c r="D199" i="42"/>
  <c r="D209" i="42"/>
  <c r="D219" i="42"/>
  <c r="C15" i="43"/>
  <c r="M15" i="43" s="1"/>
  <c r="K20" i="43"/>
  <c r="M22" i="43"/>
  <c r="L24" i="43"/>
  <c r="K28" i="43"/>
  <c r="M34" i="43"/>
  <c r="L41" i="43"/>
  <c r="O219" i="41"/>
  <c r="O224" i="41"/>
  <c r="D8" i="42"/>
  <c r="D65" i="42"/>
  <c r="D75" i="42"/>
  <c r="D86" i="42"/>
  <c r="D96" i="42"/>
  <c r="D106" i="42"/>
  <c r="D115" i="42"/>
  <c r="D125" i="42"/>
  <c r="D136" i="42"/>
  <c r="D146" i="42"/>
  <c r="D155" i="42"/>
  <c r="D163" i="42"/>
  <c r="D168" i="42"/>
  <c r="D177" i="42"/>
  <c r="D187" i="42"/>
  <c r="D197" i="42"/>
  <c r="D207" i="42"/>
  <c r="D217" i="42"/>
  <c r="C7" i="43"/>
  <c r="M7" i="43" s="1"/>
  <c r="L20" i="43"/>
  <c r="J22" i="43"/>
  <c r="M24" i="43"/>
  <c r="L28" i="43"/>
  <c r="J34" i="43"/>
  <c r="C35" i="43"/>
  <c r="L35" i="43" s="1"/>
  <c r="M36" i="43"/>
  <c r="C40" i="43"/>
  <c r="M41" i="43"/>
  <c r="S212" i="41"/>
  <c r="S214" i="41"/>
  <c r="S217" i="41"/>
  <c r="S219" i="41"/>
  <c r="S221" i="41"/>
  <c r="S224" i="41"/>
  <c r="K7" i="43"/>
  <c r="M20" i="43"/>
  <c r="K22" i="43"/>
  <c r="J24" i="43"/>
  <c r="M28" i="43"/>
  <c r="K34" i="43"/>
  <c r="J41" i="43"/>
  <c r="C42" i="43"/>
  <c r="O213" i="41"/>
  <c r="M214" i="41"/>
  <c r="D216" i="41"/>
  <c r="D218" i="41"/>
  <c r="P218" i="41" s="1"/>
  <c r="M219" i="41"/>
  <c r="D220" i="41"/>
  <c r="P220" i="41" s="1"/>
  <c r="M221" i="41"/>
  <c r="D223" i="41"/>
  <c r="P223" i="41" s="1"/>
  <c r="O223" i="41"/>
  <c r="M224" i="41"/>
  <c r="D225" i="41"/>
  <c r="N225" i="41" s="1"/>
  <c r="D16" i="42"/>
  <c r="D70" i="42"/>
  <c r="D91" i="42"/>
  <c r="D100" i="42"/>
  <c r="D110" i="42"/>
  <c r="D120" i="42"/>
  <c r="D131" i="42"/>
  <c r="D141" i="42"/>
  <c r="D151" i="42"/>
  <c r="D161" i="42"/>
  <c r="D165" i="42"/>
  <c r="D173" i="42"/>
  <c r="D183" i="42"/>
  <c r="D192" i="42"/>
  <c r="D202" i="42"/>
  <c r="D212" i="42"/>
  <c r="D221" i="42"/>
  <c r="Q21" i="43"/>
  <c r="J20" i="43"/>
  <c r="C21" i="43"/>
  <c r="L21" i="43" s="1"/>
  <c r="L22" i="43"/>
  <c r="K24" i="43"/>
  <c r="J28" i="43"/>
  <c r="C29" i="43"/>
  <c r="K29" i="43" s="1"/>
  <c r="C30" i="43"/>
  <c r="K30" i="43" s="1"/>
  <c r="C31" i="43"/>
  <c r="K31" i="43" s="1"/>
  <c r="M31" i="43"/>
  <c r="L34" i="43"/>
  <c r="G38" i="43"/>
  <c r="L39" i="43"/>
  <c r="K41" i="43"/>
  <c r="D44" i="43"/>
  <c r="C45" i="43"/>
  <c r="C46" i="43"/>
  <c r="J46" i="43" s="1"/>
  <c r="L7" i="43"/>
  <c r="M19" i="43"/>
  <c r="K25" i="43"/>
  <c r="K26" i="43"/>
  <c r="M26" i="43"/>
  <c r="L29" i="43"/>
  <c r="L40" i="43"/>
  <c r="L45" i="43"/>
  <c r="L26" i="43"/>
  <c r="M40" i="43"/>
  <c r="K45" i="43"/>
  <c r="M45" i="43"/>
  <c r="J7" i="43"/>
  <c r="Q17" i="43"/>
  <c r="J26" i="43"/>
  <c r="J29" i="43"/>
  <c r="R29" i="43"/>
  <c r="S41" i="43"/>
  <c r="J45" i="43"/>
  <c r="R39" i="43"/>
  <c r="P126" i="42"/>
  <c r="D19" i="41"/>
  <c r="L19" i="41" s="1"/>
  <c r="D20" i="41"/>
  <c r="L20" i="41" s="1"/>
  <c r="S21" i="41"/>
  <c r="S25" i="41"/>
  <c r="D23" i="41"/>
  <c r="P23" i="41" s="1"/>
  <c r="L25" i="41"/>
  <c r="L21" i="41"/>
  <c r="D29" i="41"/>
  <c r="L29" i="41" s="1"/>
  <c r="D30" i="41"/>
  <c r="L30" i="41" s="1"/>
  <c r="D33" i="41"/>
  <c r="L33" i="41" s="1"/>
  <c r="A37" i="41"/>
  <c r="D43" i="41"/>
  <c r="P43" i="41" s="1"/>
  <c r="D48" i="41"/>
  <c r="L48"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S119" i="41"/>
  <c r="L27" i="41"/>
  <c r="N32" i="41"/>
  <c r="L44" i="41"/>
  <c r="L52" i="41"/>
  <c r="N52" i="41"/>
  <c r="N53" i="41"/>
  <c r="L55" i="41"/>
  <c r="L58" i="41"/>
  <c r="N58" i="41"/>
  <c r="L74" i="41"/>
  <c r="N74" i="41"/>
  <c r="L75" i="41"/>
  <c r="N75" i="41"/>
  <c r="L76" i="41"/>
  <c r="L77" i="41"/>
  <c r="N77" i="41"/>
  <c r="L78" i="41"/>
  <c r="N78" i="41"/>
  <c r="L80" i="41"/>
  <c r="N80" i="41"/>
  <c r="L81" i="41"/>
  <c r="L85" i="41"/>
  <c r="N85" i="41"/>
  <c r="N113" i="41"/>
  <c r="L114" i="41"/>
  <c r="N114" i="41"/>
  <c r="D128" i="41"/>
  <c r="P128" i="41" s="1"/>
  <c r="D183" i="41"/>
  <c r="P183" i="41" s="1"/>
  <c r="N129" i="41"/>
  <c r="L130" i="41"/>
  <c r="L131" i="41"/>
  <c r="N131" i="41"/>
  <c r="L132" i="41"/>
  <c r="N132" i="41"/>
  <c r="L136" i="41"/>
  <c r="N136" i="41"/>
  <c r="L137" i="41"/>
  <c r="N137" i="41"/>
  <c r="N139" i="41"/>
  <c r="L140" i="41"/>
  <c r="N140" i="41"/>
  <c r="L141" i="41"/>
  <c r="N141" i="41"/>
  <c r="L143" i="41"/>
  <c r="L146" i="41"/>
  <c r="N146" i="41"/>
  <c r="L147" i="41"/>
  <c r="N147" i="41"/>
  <c r="L148" i="41"/>
  <c r="N148" i="41"/>
  <c r="N150" i="41"/>
  <c r="L151" i="41"/>
  <c r="N151" i="41"/>
  <c r="L153" i="41"/>
  <c r="N154" i="41"/>
  <c r="L155" i="41"/>
  <c r="N155" i="41"/>
  <c r="L158" i="41"/>
  <c r="L159" i="41"/>
  <c r="N159" i="41"/>
  <c r="L170" i="41"/>
  <c r="N170" i="41"/>
  <c r="L184" i="41"/>
  <c r="N184" i="41"/>
  <c r="N186" i="41"/>
  <c r="L187" i="41"/>
  <c r="N187" i="41"/>
  <c r="L188" i="41"/>
  <c r="N188" i="41"/>
  <c r="L191" i="41"/>
  <c r="N194" i="41"/>
  <c r="N196" i="41"/>
  <c r="L197" i="41"/>
  <c r="N197" i="41"/>
  <c r="L198" i="41"/>
  <c r="N198" i="41"/>
  <c r="L199" i="41"/>
  <c r="N199" i="41"/>
  <c r="L203" i="41"/>
  <c r="N203" i="41"/>
  <c r="L205" i="41"/>
  <c r="N205" i="41"/>
  <c r="N206" i="41"/>
  <c r="L207" i="41"/>
  <c r="N207" i="41"/>
  <c r="L208" i="41"/>
  <c r="N208" i="41"/>
  <c r="L213" i="41"/>
  <c r="L218" i="41"/>
  <c r="N218" i="41"/>
  <c r="L219" i="41"/>
  <c r="N219" i="41"/>
  <c r="L223" i="41"/>
  <c r="N223" i="41"/>
  <c r="N224" i="41"/>
  <c r="P31" i="41" l="1"/>
  <c r="O31" i="41"/>
  <c r="L31" i="41"/>
  <c r="N31" i="41"/>
  <c r="H8" i="41"/>
  <c r="S63" i="41"/>
  <c r="Q19" i="43"/>
  <c r="K16" i="43"/>
  <c r="D51" i="41"/>
  <c r="S51" i="41"/>
  <c r="U38" i="41"/>
  <c r="P152" i="41"/>
  <c r="M152" i="41"/>
  <c r="O152" i="41"/>
  <c r="L152" i="41"/>
  <c r="N152" i="41"/>
  <c r="P221" i="41"/>
  <c r="O221" i="41"/>
  <c r="L221" i="41"/>
  <c r="D54" i="42"/>
  <c r="D60" i="42"/>
  <c r="P37" i="41"/>
  <c r="M37" i="41"/>
  <c r="L37" i="41"/>
  <c r="O37" i="41"/>
  <c r="N37" i="41"/>
  <c r="D40" i="42"/>
  <c r="D38" i="42"/>
  <c r="P35" i="42" s="1"/>
  <c r="P55" i="41"/>
  <c r="N55" i="41"/>
  <c r="O55" i="41"/>
  <c r="D42" i="41"/>
  <c r="P42" i="41" s="1"/>
  <c r="O176" i="41"/>
  <c r="D67" i="41"/>
  <c r="L67" i="41" s="1"/>
  <c r="L225" i="41"/>
  <c r="N221" i="41"/>
  <c r="O202" i="41"/>
  <c r="J39" i="43"/>
  <c r="M39" i="43"/>
  <c r="K39" i="43"/>
  <c r="P27" i="41"/>
  <c r="N27" i="41"/>
  <c r="P216" i="41"/>
  <c r="L216" i="41"/>
  <c r="P169" i="41"/>
  <c r="L169" i="41"/>
  <c r="D45" i="41"/>
  <c r="S45" i="41"/>
  <c r="P115" i="41"/>
  <c r="M115" i="41"/>
  <c r="N115" i="41"/>
  <c r="L115" i="41"/>
  <c r="D56" i="41"/>
  <c r="S47" i="41"/>
  <c r="D47" i="41"/>
  <c r="L47" i="41" s="1"/>
  <c r="M31" i="41"/>
  <c r="P76" i="41"/>
  <c r="N76" i="41"/>
  <c r="M76" i="41"/>
  <c r="O76" i="41"/>
  <c r="N169" i="41"/>
  <c r="A38" i="41"/>
  <c r="A39" i="41" s="1"/>
  <c r="C16" i="43"/>
  <c r="P176" i="41"/>
  <c r="L176" i="41"/>
  <c r="P144" i="41"/>
  <c r="O144" i="41"/>
  <c r="L144" i="41"/>
  <c r="N144" i="41"/>
  <c r="P130" i="41"/>
  <c r="N130" i="41"/>
  <c r="O115" i="41"/>
  <c r="S56" i="41"/>
  <c r="N216" i="41"/>
  <c r="P210" i="41"/>
  <c r="L210" i="41"/>
  <c r="P206" i="41"/>
  <c r="L206" i="41"/>
  <c r="P196" i="41"/>
  <c r="L196" i="41"/>
  <c r="P186" i="41"/>
  <c r="L186" i="41"/>
  <c r="S31" i="41"/>
  <c r="J19" i="43"/>
  <c r="K19" i="43"/>
  <c r="L19" i="43"/>
  <c r="P209" i="41"/>
  <c r="L209" i="41"/>
  <c r="P185" i="41"/>
  <c r="M185" i="41"/>
  <c r="D32" i="42"/>
  <c r="P168" i="41"/>
  <c r="L168" i="41"/>
  <c r="M168" i="41"/>
  <c r="N168" i="41"/>
  <c r="P153" i="41"/>
  <c r="N153" i="41"/>
  <c r="O153" i="41"/>
  <c r="M153" i="41"/>
  <c r="P82" i="41"/>
  <c r="N82" i="41"/>
  <c r="L82" i="41"/>
  <c r="M82" i="41"/>
  <c r="H14" i="41"/>
  <c r="N214" i="41"/>
  <c r="N195" i="41"/>
  <c r="N190" i="41"/>
  <c r="L154" i="41"/>
  <c r="L150" i="41"/>
  <c r="L139" i="41"/>
  <c r="L129" i="41"/>
  <c r="L113" i="41"/>
  <c r="L53" i="41"/>
  <c r="O25" i="41"/>
  <c r="J32" i="43"/>
  <c r="J15" i="43"/>
  <c r="L15" i="43"/>
  <c r="M32" i="43"/>
  <c r="K15" i="43"/>
  <c r="K36" i="43"/>
  <c r="J36" i="43"/>
  <c r="D172" i="41"/>
  <c r="L172" i="41" s="1"/>
  <c r="O81" i="41"/>
  <c r="D41" i="41"/>
  <c r="B67" i="41"/>
  <c r="D55" i="42"/>
  <c r="N55" i="42" s="1"/>
  <c r="D53" i="42"/>
  <c r="D51" i="42"/>
  <c r="D58" i="42"/>
  <c r="I10" i="41"/>
  <c r="D65" i="41"/>
  <c r="D38" i="41"/>
  <c r="D23" i="42"/>
  <c r="H11" i="41"/>
  <c r="D15" i="42"/>
  <c r="P15" i="42" s="1"/>
  <c r="G10" i="41"/>
  <c r="L224" i="41"/>
  <c r="L220" i="41"/>
  <c r="L214" i="41"/>
  <c r="L195" i="41"/>
  <c r="L190" i="41"/>
  <c r="N143" i="41"/>
  <c r="N81" i="41"/>
  <c r="N44" i="41"/>
  <c r="M25" i="41"/>
  <c r="J30" i="43"/>
  <c r="L32" i="43"/>
  <c r="R22" i="43"/>
  <c r="P76" i="42"/>
  <c r="K35" i="43"/>
  <c r="O214" i="41"/>
  <c r="M139" i="41"/>
  <c r="O195" i="41"/>
  <c r="O139" i="41"/>
  <c r="M55" i="41"/>
  <c r="O53" i="41"/>
  <c r="U49" i="41"/>
  <c r="H12" i="41"/>
  <c r="C9" i="43"/>
  <c r="D18" i="41"/>
  <c r="L18" i="41" s="1"/>
  <c r="D48" i="42"/>
  <c r="D21" i="42"/>
  <c r="D30" i="42"/>
  <c r="D34" i="42"/>
  <c r="D41" i="42"/>
  <c r="P40" i="41"/>
  <c r="O40" i="41"/>
  <c r="N40" i="41"/>
  <c r="M40" i="41"/>
  <c r="L40" i="41"/>
  <c r="P51" i="41"/>
  <c r="O51" i="41"/>
  <c r="M51" i="41"/>
  <c r="L51" i="41"/>
  <c r="N51" i="41"/>
  <c r="N23" i="41"/>
  <c r="O218" i="41"/>
  <c r="O159" i="41"/>
  <c r="O143" i="41"/>
  <c r="M129" i="41"/>
  <c r="I15" i="41"/>
  <c r="H7" i="41"/>
  <c r="D26" i="42"/>
  <c r="D59" i="41"/>
  <c r="D22" i="41"/>
  <c r="P22" i="41" s="1"/>
  <c r="D47" i="42"/>
  <c r="D33" i="42"/>
  <c r="M218" i="41"/>
  <c r="F9" i="41"/>
  <c r="D14" i="42"/>
  <c r="G7" i="41"/>
  <c r="D122" i="41"/>
  <c r="I14" i="41"/>
  <c r="S20" i="41"/>
  <c r="I8" i="41"/>
  <c r="H9" i="41"/>
  <c r="D26" i="41"/>
  <c r="W37" i="41" s="1"/>
  <c r="K12" i="43"/>
  <c r="M12" i="43"/>
  <c r="J12" i="43"/>
  <c r="L12" i="43"/>
  <c r="P194" i="41"/>
  <c r="O194" i="41"/>
  <c r="L194" i="41"/>
  <c r="P133" i="41"/>
  <c r="N133" i="41"/>
  <c r="D121" i="41"/>
  <c r="S121" i="41"/>
  <c r="L121" i="41"/>
  <c r="E8" i="43"/>
  <c r="P212" i="41"/>
  <c r="M212" i="41"/>
  <c r="L212" i="41"/>
  <c r="P192" i="41"/>
  <c r="L192" i="41"/>
  <c r="N192" i="41"/>
  <c r="M192" i="41"/>
  <c r="J40" i="43"/>
  <c r="K40" i="43"/>
  <c r="M16" i="43"/>
  <c r="R14" i="43"/>
  <c r="L16" i="43"/>
  <c r="J16" i="43"/>
  <c r="S25" i="43"/>
  <c r="P201" i="41"/>
  <c r="L201" i="41"/>
  <c r="O212" i="41"/>
  <c r="P36" i="41"/>
  <c r="L36" i="41"/>
  <c r="N36" i="41"/>
  <c r="C11" i="43"/>
  <c r="L11" i="43"/>
  <c r="P54" i="41"/>
  <c r="M54" i="41"/>
  <c r="L54" i="41"/>
  <c r="N54" i="41"/>
  <c r="N192" i="42"/>
  <c r="F15" i="41"/>
  <c r="S125" i="41"/>
  <c r="D125" i="41"/>
  <c r="O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85" i="41"/>
  <c r="N135" i="41"/>
  <c r="L65" i="41"/>
  <c r="L32" i="41"/>
  <c r="M122" i="41"/>
  <c r="J25" i="43"/>
  <c r="C38" i="43"/>
  <c r="M38" i="43" s="1"/>
  <c r="O203" i="41"/>
  <c r="O184" i="41"/>
  <c r="O154" i="41"/>
  <c r="O209" i="41"/>
  <c r="M32" i="41"/>
  <c r="D117" i="41"/>
  <c r="S65" i="41"/>
  <c r="M114" i="41"/>
  <c r="V15" i="41"/>
  <c r="S62" i="41"/>
  <c r="D19" i="42"/>
  <c r="S27" i="41"/>
  <c r="U27" i="41" s="1"/>
  <c r="C18" i="43"/>
  <c r="K18" i="43" s="1"/>
  <c r="D8" i="43"/>
  <c r="L185" i="41"/>
  <c r="L135" i="41"/>
  <c r="N59" i="41"/>
  <c r="N38" i="41"/>
  <c r="O22" i="41"/>
  <c r="L23" i="41"/>
  <c r="S22" i="41"/>
  <c r="J31" i="43"/>
  <c r="M158" i="41"/>
  <c r="O158" i="41"/>
  <c r="G11" i="41"/>
  <c r="D36" i="42"/>
  <c r="I12" i="41"/>
  <c r="C10" i="43"/>
  <c r="F12" i="41"/>
  <c r="N209" i="41"/>
  <c r="N158" i="41"/>
  <c r="L25" i="43"/>
  <c r="L30" i="43"/>
  <c r="M29" i="43"/>
  <c r="M223" i="41"/>
  <c r="M209" i="41"/>
  <c r="D179" i="41"/>
  <c r="M179" i="41" s="1"/>
  <c r="M143" i="41"/>
  <c r="O185" i="41"/>
  <c r="M144" i="41"/>
  <c r="M140" i="41"/>
  <c r="M135" i="41"/>
  <c r="M130" i="41"/>
  <c r="O135" i="41"/>
  <c r="B70" i="41"/>
  <c r="O32" i="41"/>
  <c r="D45" i="42"/>
  <c r="D25" i="42"/>
  <c r="H15" i="41"/>
  <c r="S15" i="41" s="1"/>
  <c r="G15" i="41"/>
  <c r="D63" i="41"/>
  <c r="V72" i="41"/>
  <c r="N152" i="42"/>
  <c r="N132" i="42"/>
  <c r="N187" i="42"/>
  <c r="P181" i="41"/>
  <c r="N181" i="41"/>
  <c r="V183" i="41"/>
  <c r="O181" i="41"/>
  <c r="L181" i="41"/>
  <c r="P60" i="41"/>
  <c r="O60" i="41"/>
  <c r="L60" i="41"/>
  <c r="M60" i="41"/>
  <c r="N60" i="41"/>
  <c r="J38" i="43"/>
  <c r="N73" i="42"/>
  <c r="L174" i="41"/>
  <c r="L157" i="41"/>
  <c r="L142" i="41"/>
  <c r="L117" i="41"/>
  <c r="P20" i="42"/>
  <c r="C44" i="43"/>
  <c r="D14" i="43"/>
  <c r="L31" i="43"/>
  <c r="K46" i="43"/>
  <c r="K21" i="43"/>
  <c r="M225" i="41"/>
  <c r="M220" i="41"/>
  <c r="M216" i="41"/>
  <c r="J21" i="43"/>
  <c r="G8" i="43"/>
  <c r="S177" i="41"/>
  <c r="D177" i="41"/>
  <c r="E12" i="41"/>
  <c r="M176" i="41"/>
  <c r="M142" i="41"/>
  <c r="S179" i="41"/>
  <c r="S126" i="41"/>
  <c r="D126" i="41"/>
  <c r="M65" i="41"/>
  <c r="D119" i="41"/>
  <c r="D124" i="41"/>
  <c r="M131" i="41"/>
  <c r="S64" i="41"/>
  <c r="D64" i="41"/>
  <c r="E9" i="41"/>
  <c r="F16" i="41"/>
  <c r="F11" i="41"/>
  <c r="N220" i="41"/>
  <c r="N213" i="41"/>
  <c r="N210" i="41"/>
  <c r="N201" i="41"/>
  <c r="N191" i="41"/>
  <c r="S124" i="41"/>
  <c r="J35" i="43"/>
  <c r="M35" i="43"/>
  <c r="M46" i="43"/>
  <c r="M21" i="43"/>
  <c r="O220" i="41"/>
  <c r="M30" i="43"/>
  <c r="O210" i="41"/>
  <c r="O201" i="41"/>
  <c r="O191" i="41"/>
  <c r="O174" i="41"/>
  <c r="O157" i="41"/>
  <c r="O140" i="41"/>
  <c r="S175" i="41"/>
  <c r="D175" i="41"/>
  <c r="M208" i="41"/>
  <c r="M203" i="41"/>
  <c r="M198" i="41"/>
  <c r="M194" i="41"/>
  <c r="M188" i="41"/>
  <c r="M184" i="41"/>
  <c r="M174" i="41"/>
  <c r="M159" i="41"/>
  <c r="M154" i="41"/>
  <c r="S176" i="41"/>
  <c r="S120" i="41"/>
  <c r="D120" i="41"/>
  <c r="E10" i="41"/>
  <c r="M133" i="41"/>
  <c r="O59" i="41"/>
  <c r="M136" i="41"/>
  <c r="O41" i="41"/>
  <c r="S118" i="41"/>
  <c r="D118" i="41"/>
  <c r="E8" i="41"/>
  <c r="S71" i="41"/>
  <c r="D71" i="41"/>
  <c r="E16" i="41"/>
  <c r="M41" i="41"/>
  <c r="M36" i="41"/>
  <c r="M27" i="41"/>
  <c r="M62" i="41"/>
  <c r="O65" i="41"/>
  <c r="E7" i="41"/>
  <c r="S173" i="41"/>
  <c r="D173" i="41"/>
  <c r="M181" i="41"/>
  <c r="M213" i="41"/>
  <c r="S69" i="41"/>
  <c r="D69" i="41"/>
  <c r="E14" i="41"/>
  <c r="N174" i="41"/>
  <c r="N157" i="41"/>
  <c r="N142" i="41"/>
  <c r="O124"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N122" i="41"/>
  <c r="O44" i="41"/>
  <c r="O36" i="41"/>
  <c r="O130" i="41"/>
  <c r="M59" i="41"/>
  <c r="S66" i="41"/>
  <c r="D66" i="41"/>
  <c r="E11" i="41"/>
  <c r="M44" i="41"/>
  <c r="M38" i="41"/>
  <c r="N207" i="42"/>
  <c r="N142" i="42"/>
  <c r="N92" i="42"/>
  <c r="N221"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N183" i="41"/>
  <c r="N128" i="41"/>
  <c r="N110" i="41"/>
  <c r="N108" i="41"/>
  <c r="N106" i="41"/>
  <c r="N103" i="41"/>
  <c r="N100" i="41"/>
  <c r="N98" i="41"/>
  <c r="N96" i="41"/>
  <c r="N93" i="41"/>
  <c r="N91" i="41"/>
  <c r="N88" i="41"/>
  <c r="N86" i="41"/>
  <c r="N73" i="41"/>
  <c r="N70" i="41"/>
  <c r="N67" i="41"/>
  <c r="N49" i="41"/>
  <c r="N47"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68" i="42"/>
  <c r="N158" i="42"/>
  <c r="N151" i="42"/>
  <c r="N148" i="42"/>
  <c r="N144" i="42"/>
  <c r="N143" i="42"/>
  <c r="N140" i="42"/>
  <c r="N139" i="42"/>
  <c r="N136" i="42"/>
  <c r="N135" i="42"/>
  <c r="N133" i="42"/>
  <c r="N131" i="42"/>
  <c r="N130" i="42"/>
  <c r="N129" i="42"/>
  <c r="N225" i="42"/>
  <c r="N224" i="42"/>
  <c r="N223" i="42"/>
  <c r="N220" i="42"/>
  <c r="N219" i="42"/>
  <c r="N218" i="42"/>
  <c r="N216" i="42"/>
  <c r="N214" i="42"/>
  <c r="N213" i="42"/>
  <c r="N210" i="42"/>
  <c r="N209" i="42"/>
  <c r="N208" i="42"/>
  <c r="N206" i="42"/>
  <c r="N205" i="42"/>
  <c r="N203" i="42"/>
  <c r="N196" i="42"/>
  <c r="N195" i="42"/>
  <c r="N194" i="42"/>
  <c r="N191" i="42"/>
  <c r="N188" i="42"/>
  <c r="N186" i="42"/>
  <c r="N185" i="42"/>
  <c r="N159" i="42"/>
  <c r="N154" i="42"/>
  <c r="N150" i="42"/>
  <c r="N184" i="42"/>
  <c r="N217" i="42"/>
  <c r="N157" i="42"/>
  <c r="N137" i="42"/>
  <c r="N107" i="42"/>
  <c r="N87" i="42"/>
  <c r="N118" i="42"/>
  <c r="N67" i="42"/>
  <c r="N34" i="42"/>
  <c r="N30" i="42"/>
  <c r="N26" i="42"/>
  <c r="N22" i="42"/>
  <c r="N45" i="42"/>
  <c r="N43" i="42"/>
  <c r="N41" i="42"/>
  <c r="N37" i="42"/>
  <c r="N33" i="42"/>
  <c r="M42" i="41" l="1"/>
  <c r="L42" i="41"/>
  <c r="O179" i="41"/>
  <c r="M172" i="41"/>
  <c r="L38" i="43"/>
  <c r="P172" i="41"/>
  <c r="P56" i="41"/>
  <c r="O56" i="41"/>
  <c r="M56" i="41"/>
  <c r="N56" i="41"/>
  <c r="P45" i="41"/>
  <c r="N45" i="41"/>
  <c r="O45" i="41"/>
  <c r="M45" i="41"/>
  <c r="N42" i="41"/>
  <c r="O42" i="41"/>
  <c r="K38" i="43"/>
  <c r="M22" i="41"/>
  <c r="N22" i="41"/>
  <c r="N172" i="41"/>
  <c r="P41" i="41"/>
  <c r="N41" i="41"/>
  <c r="L56" i="41"/>
  <c r="B71" i="41"/>
  <c r="L22" i="41"/>
  <c r="P65" i="41"/>
  <c r="N65" i="41"/>
  <c r="L45" i="41"/>
  <c r="N38" i="42"/>
  <c r="L122" i="41"/>
  <c r="O122" i="41"/>
  <c r="N113" i="42"/>
  <c r="N190" i="42"/>
  <c r="N49" i="42"/>
  <c r="W43" i="41"/>
  <c r="N26" i="41"/>
  <c r="O26" i="41"/>
  <c r="M26" i="41"/>
  <c r="L26" i="41"/>
  <c r="P26" i="41"/>
  <c r="N179" i="42"/>
  <c r="N124" i="42"/>
  <c r="N63" i="42"/>
  <c r="N21" i="42"/>
  <c r="N31" i="42"/>
  <c r="N66" i="42"/>
  <c r="N120" i="42"/>
  <c r="N53" i="42"/>
  <c r="N29" i="42"/>
  <c r="N20" i="42"/>
  <c r="N52" i="42"/>
  <c r="N32" i="42"/>
  <c r="N40" i="42"/>
  <c r="N23" i="42"/>
  <c r="N65" i="42"/>
  <c r="N19" i="42"/>
  <c r="N174" i="42"/>
  <c r="N183" i="42"/>
  <c r="N111" i="42"/>
  <c r="D15" i="41"/>
  <c r="P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s="1"/>
  <c r="P177" i="41"/>
  <c r="O177" i="41"/>
  <c r="L177" i="41"/>
  <c r="M177" i="41"/>
  <c r="N177" i="41"/>
  <c r="J44" i="43"/>
  <c r="N15" i="41"/>
  <c r="N18" i="42"/>
  <c r="N172" i="42"/>
  <c r="N77" i="42"/>
  <c r="N97" i="42"/>
  <c r="N128" i="42"/>
  <c r="N147" i="42"/>
  <c r="N197" i="42"/>
  <c r="N198" i="42"/>
  <c r="N199" i="42"/>
  <c r="N141" i="42"/>
  <c r="N146" i="42"/>
  <c r="N153" i="42"/>
  <c r="N155" i="42"/>
  <c r="N75" i="42"/>
  <c r="N80" i="42"/>
  <c r="N84" i="42"/>
  <c r="N85" i="42"/>
  <c r="N62" i="42"/>
  <c r="N42" i="42"/>
  <c r="N48" i="42"/>
  <c r="N176" i="42"/>
  <c r="N180" i="42"/>
  <c r="N201" i="42"/>
  <c r="N91" i="42"/>
  <c r="N102" i="42"/>
  <c r="N177" i="42"/>
  <c r="N119" i="42"/>
  <c r="N126" i="42"/>
  <c r="N173" i="42"/>
  <c r="N175" i="42"/>
  <c r="N117" i="42"/>
  <c r="N121" i="42"/>
  <c r="W41" i="41" l="1"/>
  <c r="O15" i="41"/>
  <c r="N25" i="42"/>
  <c r="N27" i="42"/>
  <c r="N125" i="42"/>
  <c r="N44" i="42"/>
  <c r="L16" i="41"/>
  <c r="N51" i="42"/>
  <c r="L15" i="41"/>
  <c r="M15" i="41"/>
  <c r="N36" i="42"/>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12" i="42"/>
  <c r="N7" i="42"/>
  <c r="N69" i="42" l="1"/>
  <c r="N47"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<sst xmlns="http://schemas.openxmlformats.org/spreadsheetml/2006/main" count="2980" uniqueCount="202">
  <si>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</si>
  <si>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</si>
  <si>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</si>
  <si>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</si>
  <si>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</si>
  <si>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</si>
  <si>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</si>
  <si>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</si>
  <si>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</si>
  <si>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</si>
  <si>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</si>
  <si>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</si>
  <si>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</si>
  <si>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</si>
  <si>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</si>
  <si>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</si>
  <si>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</si>
  <si>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</si>
  <si>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</si>
  <si>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</si>
  <si>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</si>
  <si>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</si>
  <si>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</si>
  <si>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</si>
  <si>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</si>
  <si>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</si>
  <si>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</si>
  <si>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</si>
  <si>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</si>
  <si>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</si>
  <si>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</si>
  <si>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</si>
  <si>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</si>
  <si>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</si>
  <si>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</si>
  <si>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</si>
  <si>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</si>
  <si>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</si>
  <si>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</si>
  <si>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</si>
  <si>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</si>
  <si>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</si>
  <si>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</si>
  <si>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</si>
  <si>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</si>
  <si>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</si>
  <si>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</si>
  <si>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</si>
  <si>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</si>
  <si>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</si>
  <si>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Index of Tables</t>
  </si>
  <si>
    <t>Table</t>
  </si>
  <si>
    <t>Title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</si>
  <si>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</si>
  <si>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</si>
  <si>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</si>
  <si>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</si>
  <si>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</si>
  <si>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</si>
  <si>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</si>
  <si>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</si>
  <si>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</si>
  <si>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Table 1</t>
  </si>
  <si>
    <t>Table 2</t>
  </si>
  <si>
    <t>Table 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</si>
  <si>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</si>
  <si>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</si>
  <si>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</si>
  <si>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</si>
  <si>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</si>
  <si>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</si>
  <si>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</si>
  <si>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</si>
  <si>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</si>
  <si>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</si>
  <si>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</si>
  <si>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</si>
  <si>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</si>
  <si>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</si>
  <si>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</si>
  <si>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</si>
  <si>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</si>
  <si>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</si>
  <si>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</si>
  <si>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</si>
  <si>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</si>
  <si>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</si>
  <si>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</si>
  <si>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</si>
  <si>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</si>
  <si>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</si>
  <si>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</si>
  <si>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</si>
  <si>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</si>
  <si>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</si>
  <si>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</si>
  <si>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</si>
  <si>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</si>
  <si>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</si>
  <si>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</si>
  <si>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</si>
  <si>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</si>
  <si>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</si>
  <si>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</si>
  <si>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</si>
  <si>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</si>
  <si>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</si>
  <si>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</si>
  <si>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</si>
  <si>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</si>
  <si>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</si>
  <si>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</si>
  <si>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</si>
  <si>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</si>
  <si>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</si>
  <si>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</si>
  <si>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</si>
  <si>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</si>
  <si>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</si>
  <si>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</si>
  <si>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</si>
  <si>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</si>
  <si>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</si>
  <si>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</si>
  <si>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</si>
  <si>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</si>
  <si>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</si>
  <si>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</si>
  <si>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</si>
  <si>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</si>
  <si>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</si>
  <si>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</si>
  <si>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</si>
  <si>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</si>
  <si>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</si>
  <si>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</si>
  <si>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</si>
  <si>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</si>
  <si>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</si>
  <si>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</si>
  <si>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</si>
  <si>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</si>
  <si>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</si>
  <si>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</si>
  <si>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</si>
  <si>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</si>
  <si>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</si>
  <si>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</si>
  <si>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</si>
  <si>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</si>
  <si>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</si>
  <si>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</si>
  <si>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</si>
  <si>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</si>
  <si>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</si>
  <si>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</si>
  <si>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</si>
  <si>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</si>
  <si>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</si>
  <si>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</si>
  <si>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</si>
  <si>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</si>
  <si>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</si>
  <si>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</si>
  <si>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</si>
  <si>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</si>
  <si>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</si>
  <si>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</si>
  <si>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</si>
  <si>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</si>
  <si>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</si>
  <si>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</si>
  <si>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</si>
  <si>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</si>
  <si>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</si>
  <si>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</si>
  <si>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</si>
  <si>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</si>
  <si>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</si>
  <si>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</si>
  <si>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</si>
  <si>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</si>
  <si>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</si>
  <si>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</si>
  <si>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</si>
  <si>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</si>
  <si>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</si>
  <si>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</si>
  <si>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</si>
  <si>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</si>
  <si>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</si>
  <si>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</si>
  <si>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</si>
  <si>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 xml:space="preserve">   Q3</t>
  </si>
  <si>
    <t xml:space="preserve">Table 3: Total number and rate of completed 'off contract' service requests, split by requester type and service type, 2013 to Q3 2015  </t>
  </si>
  <si>
    <t xml:space="preserve">Table 2: Number and rate of complaints by category of complaint, split by requester type and service type, 2013 to Q3 2015 </t>
  </si>
  <si>
    <t xml:space="preserve">Table 1: Number and rate of completed service requests by outcome, split by requester type and service type, 2013 to Q3 2015 </t>
  </si>
  <si>
    <t xml:space="preserve">Number and rate of completed service requests by outcome, split by requester type and service type, 2013 to Q3 2015 </t>
  </si>
  <si>
    <t xml:space="preserve">Number and rate of complaints by category of complaint, split by requester type and service type, 2013 to Q3 2015 </t>
  </si>
  <si>
    <t xml:space="preserve">Number and rate of completed 'off contract' service requests, split by requester type and service type, 2013 to Q3 2015  </t>
  </si>
  <si>
    <r>
      <t>Other</t>
    </r>
    <r>
      <rPr>
        <vertAlign val="superscript"/>
        <sz val="10"/>
        <rFont val="Arial"/>
        <family val="2"/>
      </rPr>
      <t>(7)</t>
    </r>
  </si>
  <si>
    <t>() =Signifies a percentage based on less than 100 'total off contract service requests' and so should be treated with caution.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</si>
</sst>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s>
  <fonts count="41" x14ac:knownFonts="1">
    <font>
      <sz val="10"/>
      <name val="Arial"/>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b/>
      <sz val="8"/>
      <name val="Arial"/>
      <family val="2"/>
    </font>
  </fonts>
  <fills count="5">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s>
  <borders count="43">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s>
  <cellStyleXfs count="5">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9" fontId="19" fillId="0" borderId="0" applyFont="0" applyFill="0" applyBorder="0" applyAlignment="0" applyProtection="0"/>
  </cellStyleXfs>
  <cellXfs count="501">
    <xf numFmtId="0" fontId="0" fillId="0" borderId="0" xfId="0"/>
    <xf numFmtId="0" fontId="2" fillId="0" borderId="0" xfId="0" applyFont="1" applyFill="1"/>
    <xf numFmtId="0" fontId="2" fillId="0" borderId="0" xfId="0" applyFont="1" applyFill="1" applyBorder="1" applyAlignment="1">
      <alignment horizontal="left"/>
    </xf>
    <xf numFmtId="0" fontId="3" fillId="0" borderId="0" xfId="0" applyFont="1" applyFill="1" applyBorder="1"/>
    <xf numFmtId="0" fontId="2" fillId="0" borderId="0" xfId="0" applyFont="1" applyFill="1" applyBorder="1"/>
    <xf numFmtId="0" fontId="2" fillId="0" borderId="0" xfId="0" applyFont="1" applyFill="1" applyBorder="1" applyAlignment="1">
      <alignment horizontal="right"/>
    </xf>
    <xf numFmtId="166" fontId="3" fillId="0" borderId="0" xfId="0" applyNumberFormat="1" applyFont="1" applyFill="1" applyBorder="1" applyAlignment="1">
      <alignment horizontal="left"/>
    </xf>
    <xf numFmtId="0" fontId="0" fillId="0" borderId="0" xfId="0" applyFill="1" applyBorder="1"/>
    <xf numFmtId="0" fontId="0" fillId="0" borderId="0" xfId="0" applyFill="1"/>
    <xf numFmtId="0" fontId="2" fillId="0" borderId="0" xfId="0" applyFont="1" applyFill="1" applyAlignment="1">
      <alignment wrapText="1"/>
    </xf>
    <xf numFmtId="0" fontId="2" fillId="0" borderId="5" xfId="0" applyFont="1" applyFill="1" applyBorder="1"/>
    <xf numFmtId="0" fontId="3" fillId="0" borderId="0" xfId="0" applyFont="1" applyFill="1"/>
    <xf numFmtId="0" fontId="3" fillId="0" borderId="0" xfId="0" applyFont="1" applyFill="1" applyBorder="1" applyAlignment="1">
      <alignment horizontal="left" indent="1"/>
    </xf>
    <xf numFmtId="165" fontId="3" fillId="0" borderId="0" xfId="0" applyNumberFormat="1" applyFont="1" applyFill="1"/>
    <xf numFmtId="164" fontId="3" fillId="0" borderId="0" xfId="0" applyNumberFormat="1" applyFont="1" applyFill="1"/>
    <xf numFmtId="0" fontId="5" fillId="0" borderId="0" xfId="0" applyFont="1" applyFill="1"/>
    <xf numFmtId="0" fontId="3" fillId="0" borderId="5" xfId="0" applyFont="1" applyFill="1" applyBorder="1"/>
    <xf numFmtId="0" fontId="3" fillId="0" borderId="5" xfId="0" applyFont="1" applyFill="1" applyBorder="1" applyAlignment="1">
      <alignment horizontal="left" indent="1"/>
    </xf>
    <xf numFmtId="0" fontId="2" fillId="0" borderId="5" xfId="0" applyFont="1" applyFill="1" applyBorder="1" applyAlignment="1">
      <alignment vertical="top"/>
    </xf>
    <xf numFmtId="0" fontId="3" fillId="0" borderId="0" xfId="0" applyFont="1" applyFill="1" applyBorder="1" applyAlignment="1">
      <alignment horizontal="left"/>
    </xf>
    <xf numFmtId="166" fontId="3" fillId="0" borderId="5" xfId="0" applyNumberFormat="1" applyFont="1" applyFill="1" applyBorder="1" applyAlignment="1">
      <alignment horizontal="left"/>
    </xf>
    <xf numFmtId="0" fontId="6" fillId="0" borderId="0" xfId="0" applyFont="1" applyFill="1"/>
    <xf numFmtId="0" fontId="3" fillId="0" borderId="4" xfId="0" applyFont="1" applyFill="1" applyBorder="1"/>
    <xf numFmtId="0" fontId="3" fillId="0" borderId="0" xfId="0" applyFont="1" applyFill="1" applyBorder="1" applyAlignment="1">
      <alignment wrapText="1"/>
    </xf>
    <xf numFmtId="0" fontId="3" fillId="0" borderId="9" xfId="0" applyFont="1" applyFill="1" applyBorder="1" applyAlignment="1">
      <alignment horizontal="center"/>
    </xf>
    <xf numFmtId="0" fontId="3" fillId="0" borderId="11" xfId="0" applyFont="1" applyFill="1" applyBorder="1"/>
    <xf numFmtId="0" fontId="3" fillId="0" borderId="2" xfId="0" applyFont="1" applyFill="1" applyBorder="1" applyAlignment="1">
      <alignment horizontal="center"/>
    </xf>
    <xf numFmtId="0" fontId="3" fillId="0" borderId="3" xfId="0" applyFont="1" applyFill="1" applyBorder="1" applyAlignment="1">
      <alignment horizontal="right" vertical="top"/>
    </xf>
    <xf numFmtId="0" fontId="3" fillId="0" borderId="3" xfId="0" applyFont="1" applyFill="1" applyBorder="1" applyAlignment="1">
      <alignment horizontal="right" vertical="top" wrapText="1"/>
    </xf>
    <xf numFmtId="0" fontId="3" fillId="0" borderId="7" xfId="0" applyFont="1" applyFill="1" applyBorder="1" applyAlignment="1">
      <alignment horizontal="right" vertical="top" wrapText="1"/>
    </xf>
    <xf numFmtId="0" fontId="3" fillId="0" borderId="10" xfId="0" applyFont="1" applyFill="1" applyBorder="1"/>
    <xf numFmtId="0" fontId="3" fillId="0" borderId="9" xfId="0" applyFont="1" applyFill="1" applyBorder="1" applyAlignment="1">
      <alignment horizontal="right" vertical="top" wrapText="1"/>
    </xf>
    <xf numFmtId="0" fontId="3" fillId="0" borderId="10" xfId="0" applyFont="1" applyFill="1" applyBorder="1" applyAlignment="1">
      <alignment horizontal="right" vertical="top" wrapText="1"/>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3" fontId="2" fillId="0" borderId="0" xfId="0" applyNumberFormat="1" applyFont="1" applyFill="1" applyBorder="1" applyAlignment="1">
      <alignment horizontal="right"/>
    </xf>
    <xf numFmtId="0" fontId="2" fillId="0" borderId="4" xfId="0" applyFont="1" applyFill="1" applyBorder="1" applyAlignment="1">
      <alignment horizontal="right"/>
    </xf>
    <xf numFmtId="0" fontId="7" fillId="0" borderId="0" xfId="0" applyFont="1" applyFill="1" applyAlignment="1"/>
    <xf numFmtId="0" fontId="2" fillId="0" borderId="0" xfId="0" applyFont="1" applyFill="1" applyBorder="1" applyAlignment="1">
      <alignment horizontal="left" vertical="top"/>
    </xf>
    <xf numFmtId="164" fontId="3" fillId="0" borderId="0" xfId="0" applyNumberFormat="1" applyFont="1" applyFill="1" applyBorder="1"/>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6" xfId="0" applyFont="1" applyFill="1" applyBorder="1"/>
    <xf numFmtId="0" fontId="3" fillId="0" borderId="1" xfId="0" applyFont="1" applyFill="1" applyBorder="1"/>
    <xf numFmtId="3" fontId="3" fillId="0" borderId="3" xfId="0" applyNumberFormat="1" applyFont="1" applyFill="1" applyBorder="1" applyAlignment="1">
      <alignment horizontal="right" wrapText="1"/>
    </xf>
    <xf numFmtId="0" fontId="3" fillId="0" borderId="7" xfId="0" applyFont="1" applyFill="1" applyBorder="1"/>
    <xf numFmtId="165" fontId="2"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0" fontId="3" fillId="0" borderId="0" xfId="0" applyFont="1" applyFill="1" applyBorder="1" applyAlignment="1">
      <alignment horizontal="right"/>
    </xf>
    <xf numFmtId="0" fontId="7" fillId="0" borderId="0" xfId="1" applyFont="1" applyFill="1" applyAlignment="1"/>
    <xf numFmtId="0" fontId="8" fillId="0" borderId="0" xfId="1" applyFont="1" applyFill="1" applyAlignment="1"/>
    <xf numFmtId="0" fontId="3" fillId="0" borderId="0" xfId="1" applyFont="1" applyFill="1" applyAlignment="1"/>
    <xf numFmtId="0" fontId="3" fillId="0" borderId="0" xfId="1" applyFont="1" applyFill="1"/>
    <xf numFmtId="0" fontId="2" fillId="0" borderId="0" xfId="1" applyFont="1" applyFill="1" applyAlignment="1">
      <alignment wrapText="1"/>
    </xf>
    <xf numFmtId="0" fontId="2" fillId="0" borderId="0" xfId="1" applyFont="1" applyFill="1" applyAlignment="1"/>
    <xf numFmtId="0" fontId="3" fillId="0" borderId="0" xfId="1" applyFont="1" applyFill="1" applyBorder="1" applyAlignment="1">
      <alignment wrapText="1"/>
    </xf>
    <xf numFmtId="0" fontId="2" fillId="0" borderId="0" xfId="1" applyFont="1" applyFill="1"/>
    <xf numFmtId="0" fontId="2" fillId="0" borderId="0" xfId="1" applyFont="1" applyFill="1" applyBorder="1" applyAlignment="1">
      <alignment horizontal="right"/>
    </xf>
    <xf numFmtId="0" fontId="3" fillId="0" borderId="0" xfId="1" applyFont="1" applyFill="1" applyBorder="1"/>
    <xf numFmtId="0" fontId="2" fillId="0" borderId="1" xfId="1" applyFont="1" applyFill="1" applyBorder="1" applyAlignment="1">
      <alignment vertical="center" wrapText="1"/>
    </xf>
    <xf numFmtId="0" fontId="3" fillId="0" borderId="1" xfId="1" applyFont="1" applyFill="1" applyBorder="1" applyAlignment="1">
      <alignment horizontal="center"/>
    </xf>
    <xf numFmtId="0" fontId="3" fillId="0" borderId="2" xfId="1" applyFont="1" applyFill="1" applyBorder="1"/>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3" fillId="0" borderId="0" xfId="1" applyFont="1" applyFill="1" applyBorder="1" applyAlignment="1">
      <alignment horizontal="right" vertical="top" wrapText="1"/>
    </xf>
    <xf numFmtId="0" fontId="2" fillId="0" borderId="0" xfId="1" applyFont="1" applyFill="1" applyBorder="1" applyAlignment="1">
      <alignment horizontal="left" wrapText="1"/>
    </xf>
    <xf numFmtId="0" fontId="2" fillId="0" borderId="0" xfId="1" applyFont="1" applyFill="1" applyBorder="1" applyAlignment="1">
      <alignment horizontal="right" vertical="top" wrapText="1"/>
    </xf>
    <xf numFmtId="0" fontId="2" fillId="0" borderId="4" xfId="1" applyFont="1" applyFill="1" applyBorder="1" applyAlignment="1">
      <alignment horizontal="right"/>
    </xf>
    <xf numFmtId="0" fontId="3" fillId="0" borderId="0" xfId="1" applyFont="1" applyFill="1" applyBorder="1" applyAlignment="1">
      <alignment horizontal="left" wrapText="1"/>
    </xf>
    <xf numFmtId="0" fontId="2" fillId="0" borderId="0" xfId="1" applyFont="1" applyFill="1" applyBorder="1" applyAlignment="1">
      <alignment horizontal="left"/>
    </xf>
    <xf numFmtId="167" fontId="2" fillId="0" borderId="0" xfId="1" applyNumberFormat="1" applyFont="1" applyFill="1" applyBorder="1"/>
    <xf numFmtId="0" fontId="3" fillId="0" borderId="0" xfId="1" applyFont="1" applyFill="1" applyBorder="1" applyAlignment="1">
      <alignment horizontal="left"/>
    </xf>
    <xf numFmtId="167" fontId="3" fillId="0" borderId="0" xfId="1" applyNumberFormat="1" applyFont="1" applyFill="1" applyBorder="1"/>
    <xf numFmtId="0" fontId="3" fillId="0" borderId="0" xfId="1" quotePrefix="1" applyFont="1" applyFill="1"/>
    <xf numFmtId="0" fontId="2" fillId="0" borderId="0" xfId="1" applyFont="1" applyFill="1" applyBorder="1"/>
    <xf numFmtId="0" fontId="10" fillId="0" borderId="0" xfId="0" quotePrefix="1" applyFont="1" applyFill="1" applyBorder="1"/>
    <xf numFmtId="0" fontId="10" fillId="0" borderId="0" xfId="0" applyFont="1" applyFill="1" applyBorder="1" applyAlignment="1">
      <alignment horizontal="left" indent="1"/>
    </xf>
    <xf numFmtId="0" fontId="13" fillId="0" borderId="0" xfId="0" applyFont="1" applyFill="1" applyBorder="1"/>
    <xf numFmtId="0" fontId="10" fillId="0" borderId="0" xfId="0" applyFont="1" applyFill="1" applyBorder="1"/>
    <xf numFmtId="0" fontId="10" fillId="0" borderId="0" xfId="0" applyFont="1" applyFill="1"/>
    <xf numFmtId="3" fontId="3" fillId="0" borderId="8" xfId="0" applyNumberFormat="1" applyFont="1" applyFill="1" applyBorder="1"/>
    <xf numFmtId="0" fontId="14" fillId="0" borderId="0" xfId="0" quotePrefix="1" applyFont="1" applyFill="1"/>
    <xf numFmtId="0" fontId="3" fillId="0" borderId="0" xfId="1" applyFont="1" applyFill="1" applyBorder="1" applyAlignment="1">
      <alignment horizontal="center"/>
    </xf>
    <xf numFmtId="0" fontId="3" fillId="0" borderId="0" xfId="1" applyFont="1" applyFill="1" applyBorder="1" applyAlignment="1"/>
    <xf numFmtId="0" fontId="3" fillId="0" borderId="5" xfId="1" applyFont="1" applyFill="1" applyBorder="1" applyAlignment="1">
      <alignment horizontal="right" vertical="top" wrapText="1"/>
    </xf>
    <xf numFmtId="0" fontId="3" fillId="0" borderId="4" xfId="1" applyFont="1" applyFill="1" applyBorder="1" applyAlignment="1">
      <alignment horizontal="right"/>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168" fontId="11" fillId="0" borderId="4" xfId="0" applyNumberFormat="1" applyFont="1" applyFill="1" applyBorder="1" applyAlignment="1">
      <alignment horizontal="right"/>
    </xf>
    <xf numFmtId="167" fontId="11" fillId="0" borderId="0" xfId="0" applyNumberFormat="1" applyFont="1" applyFill="1" applyBorder="1" applyAlignment="1">
      <alignment horizontal="right"/>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0" fontId="0" fillId="0" borderId="0" xfId="0" quotePrefix="1" applyFill="1"/>
    <xf numFmtId="164" fontId="2" fillId="0" borderId="0" xfId="0" applyNumberFormat="1" applyFont="1" applyFill="1"/>
    <xf numFmtId="3" fontId="3" fillId="0" borderId="13" xfId="0" applyNumberFormat="1" applyFont="1" applyFill="1" applyBorder="1" applyAlignment="1">
      <alignment horizontal="right"/>
    </xf>
    <xf numFmtId="166" fontId="3" fillId="0" borderId="0" xfId="0" applyNumberFormat="1" applyFont="1" applyFill="1"/>
    <xf numFmtId="0" fontId="6" fillId="0" borderId="0" xfId="1" applyFont="1" applyFill="1"/>
    <xf numFmtId="0" fontId="6" fillId="0" borderId="0" xfId="0" applyFont="1" applyFill="1" applyBorder="1"/>
    <xf numFmtId="0" fontId="3" fillId="0" borderId="0" xfId="0" applyFont="1" applyFill="1" applyAlignment="1"/>
    <xf numFmtId="0" fontId="11" fillId="0" borderId="0" xfId="0" applyFont="1" applyFill="1" applyBorder="1" applyAlignment="1">
      <alignment horizontal="right"/>
    </xf>
    <xf numFmtId="0" fontId="12" fillId="0" borderId="0" xfId="0" applyFont="1" applyFill="1" applyBorder="1" applyAlignment="1">
      <alignment horizontal="right"/>
    </xf>
    <xf numFmtId="0" fontId="2" fillId="0" borderId="0" xfId="0" applyFont="1" applyFill="1" applyBorder="1" applyAlignment="1">
      <alignment vertical="top"/>
    </xf>
    <xf numFmtId="168" fontId="11" fillId="0" borderId="0" xfId="0" applyNumberFormat="1" applyFont="1" applyFill="1" applyBorder="1" applyAlignment="1">
      <alignment horizontal="right"/>
    </xf>
    <xf numFmtId="0" fontId="2" fillId="0" borderId="0" xfId="0" applyFont="1" applyFill="1" applyAlignment="1">
      <alignment vertical="top"/>
    </xf>
    <xf numFmtId="0" fontId="3" fillId="0" borderId="13" xfId="0" applyFont="1" applyFill="1" applyBorder="1" applyAlignment="1">
      <alignment horizontal="right"/>
    </xf>
    <xf numFmtId="0" fontId="3" fillId="0" borderId="13" xfId="0" applyFont="1" applyFill="1" applyBorder="1"/>
    <xf numFmtId="166" fontId="3" fillId="0" borderId="13" xfId="0" applyNumberFormat="1" applyFont="1" applyFill="1" applyBorder="1" applyAlignment="1">
      <alignment horizontal="right" wrapText="1"/>
    </xf>
    <xf numFmtId="3" fontId="2" fillId="0" borderId="13" xfId="0" applyNumberFormat="1" applyFont="1" applyFill="1" applyBorder="1" applyAlignment="1">
      <alignment horizontal="right"/>
    </xf>
    <xf numFmtId="0" fontId="12" fillId="0" borderId="13" xfId="0" applyFont="1" applyFill="1" applyBorder="1" applyAlignment="1">
      <alignment horizontal="right"/>
    </xf>
    <xf numFmtId="167" fontId="11" fillId="0" borderId="13" xfId="0" applyNumberFormat="1" applyFont="1" applyFill="1" applyBorder="1" applyAlignment="1">
      <alignment horizontal="right"/>
    </xf>
    <xf numFmtId="167" fontId="12" fillId="0" borderId="13" xfId="0" applyNumberFormat="1" applyFont="1" applyFill="1" applyBorder="1" applyAlignment="1">
      <alignment horizontal="right"/>
    </xf>
    <xf numFmtId="0" fontId="3" fillId="0" borderId="8" xfId="0" applyFont="1" applyFill="1" applyBorder="1"/>
    <xf numFmtId="0" fontId="2" fillId="0" borderId="8" xfId="0" applyFont="1" applyFill="1" applyBorder="1"/>
    <xf numFmtId="3" fontId="3" fillId="0" borderId="14" xfId="0" applyNumberFormat="1" applyFont="1" applyFill="1" applyBorder="1" applyAlignment="1">
      <alignment horizontal="right"/>
    </xf>
    <xf numFmtId="164" fontId="3" fillId="0" borderId="8" xfId="0" applyNumberFormat="1" applyFont="1" applyFill="1" applyBorder="1"/>
    <xf numFmtId="0" fontId="3" fillId="0" borderId="14" xfId="0" applyFont="1" applyFill="1" applyBorder="1"/>
    <xf numFmtId="0" fontId="3" fillId="0" borderId="12" xfId="0" applyFont="1" applyFill="1" applyBorder="1"/>
    <xf numFmtId="164" fontId="2" fillId="0" borderId="0" xfId="1" applyNumberFormat="1" applyFont="1" applyFill="1"/>
    <xf numFmtId="0" fontId="7" fillId="0" borderId="0" xfId="0" applyFont="1" applyAlignment="1">
      <alignment horizontal="left"/>
    </xf>
    <xf numFmtId="0" fontId="7" fillId="0" borderId="0" xfId="0" applyFont="1"/>
    <xf numFmtId="0" fontId="2" fillId="0" borderId="0" xfId="0" applyFont="1"/>
    <xf numFmtId="0" fontId="15" fillId="0" borderId="0" xfId="3" quotePrefix="1" applyAlignment="1" applyProtection="1"/>
    <xf numFmtId="9" fontId="15" fillId="0" borderId="0" xfId="3" quotePrefix="1" applyNumberFormat="1" applyAlignment="1" applyProtection="1"/>
    <xf numFmtId="0" fontId="3" fillId="0" borderId="0" xfId="0" applyFont="1" applyFill="1" applyAlignment="1">
      <alignment wrapText="1"/>
    </xf>
    <xf numFmtId="0" fontId="2" fillId="0" borderId="5" xfId="0" applyFont="1" applyFill="1" applyBorder="1" applyAlignment="1">
      <alignment horizontal="center" vertical="center" wrapText="1"/>
    </xf>
    <xf numFmtId="0" fontId="3" fillId="0" borderId="3" xfId="1" applyFont="1" applyFill="1" applyBorder="1" applyAlignment="1">
      <alignment horizontal="right" vertical="top"/>
    </xf>
    <xf numFmtId="0" fontId="3" fillId="0" borderId="3" xfId="1" applyFont="1" applyFill="1" applyBorder="1" applyAlignment="1">
      <alignment horizontal="right" vertical="top" wrapText="1"/>
    </xf>
    <xf numFmtId="0" fontId="3" fillId="0" borderId="10" xfId="1" applyFont="1" applyFill="1" applyBorder="1"/>
    <xf numFmtId="0" fontId="3" fillId="0" borderId="0" xfId="1" applyFont="1" applyFill="1" applyBorder="1" applyAlignment="1">
      <alignment horizontal="right" vertical="top"/>
    </xf>
    <xf numFmtId="0" fontId="3" fillId="0" borderId="4" xfId="1" applyFont="1" applyFill="1" applyBorder="1"/>
    <xf numFmtId="3" fontId="3" fillId="0" borderId="0" xfId="0" applyNumberFormat="1" applyFont="1" applyFill="1" applyBorder="1"/>
    <xf numFmtId="3" fontId="2" fillId="0" borderId="0" xfId="0" applyNumberFormat="1" applyFont="1" applyFill="1" applyBorder="1"/>
    <xf numFmtId="168"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4" xfId="0" applyNumberFormat="1" applyFont="1" applyFill="1" applyBorder="1" applyAlignment="1">
      <alignment horizontal="right"/>
    </xf>
    <xf numFmtId="0" fontId="2" fillId="0" borderId="13" xfId="0" applyFont="1" applyFill="1" applyBorder="1" applyAlignment="1">
      <alignment horizontal="right"/>
    </xf>
    <xf numFmtId="0" fontId="17" fillId="0" borderId="0" xfId="1" applyFont="1" applyFill="1" applyAlignment="1"/>
    <xf numFmtId="0" fontId="2" fillId="0" borderId="0" xfId="1" applyFont="1" applyFill="1" applyBorder="1" applyAlignment="1">
      <alignment horizontal="left" vertical="center" wrapText="1"/>
    </xf>
    <xf numFmtId="0" fontId="2" fillId="0" borderId="4" xfId="1" applyFont="1" applyFill="1" applyBorder="1"/>
    <xf numFmtId="0" fontId="12" fillId="0" borderId="8" xfId="0" applyFont="1" applyFill="1" applyBorder="1" applyAlignment="1">
      <alignment horizontal="right"/>
    </xf>
    <xf numFmtId="168" fontId="3" fillId="0" borderId="0" xfId="0" applyNumberFormat="1" applyFont="1" applyFill="1"/>
    <xf numFmtId="164" fontId="3" fillId="0" borderId="0" xfId="0" applyNumberFormat="1" applyFont="1" applyFill="1" applyAlignment="1">
      <alignment horizontal="right"/>
    </xf>
    <xf numFmtId="0" fontId="3"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5" fillId="0" borderId="0" xfId="0" applyFont="1" applyFill="1" applyAlignment="1">
      <alignment horizontal="right" wrapText="1"/>
    </xf>
    <xf numFmtId="0" fontId="3" fillId="0" borderId="0" xfId="0" applyFont="1" applyFill="1" applyAlignment="1">
      <alignment horizontal="right" wrapText="1"/>
    </xf>
    <xf numFmtId="0" fontId="5" fillId="0" borderId="0" xfId="0" applyFont="1"/>
    <xf numFmtId="0" fontId="2" fillId="0" borderId="1" xfId="0" applyFont="1" applyFill="1" applyBorder="1" applyAlignment="1">
      <alignment horizontal="center" vertical="center" wrapText="1"/>
    </xf>
    <xf numFmtId="0" fontId="3" fillId="0" borderId="0" xfId="0" applyFont="1"/>
    <xf numFmtId="0" fontId="3" fillId="0" borderId="5" xfId="1" applyFont="1" applyFill="1" applyBorder="1"/>
    <xf numFmtId="167" fontId="12" fillId="0" borderId="4" xfId="0" applyNumberFormat="1" applyFont="1" applyFill="1" applyBorder="1" applyAlignment="1">
      <alignment horizontal="right"/>
    </xf>
    <xf numFmtId="9" fontId="3" fillId="0" borderId="0" xfId="0" applyNumberFormat="1" applyFont="1" applyFill="1"/>
    <xf numFmtId="9" fontId="2" fillId="0" borderId="0" xfId="0" applyNumberFormat="1" applyFont="1" applyFill="1"/>
    <xf numFmtId="165" fontId="2" fillId="0" borderId="0" xfId="0" applyNumberFormat="1" applyFont="1" applyFill="1"/>
    <xf numFmtId="1" fontId="2" fillId="0" borderId="0" xfId="0" applyNumberFormat="1" applyFont="1" applyFill="1"/>
    <xf numFmtId="10" fontId="2" fillId="0" borderId="0" xfId="4" applyNumberFormat="1" applyFont="1" applyFill="1"/>
    <xf numFmtId="1" fontId="2" fillId="0" borderId="0" xfId="1" applyNumberFormat="1" applyFont="1" applyFill="1"/>
    <xf numFmtId="9" fontId="2" fillId="0" borderId="0" xfId="1" applyNumberFormat="1" applyFont="1" applyFill="1"/>
    <xf numFmtId="165" fontId="2" fillId="0" borderId="0" xfId="1" applyNumberFormat="1" applyFont="1" applyFill="1"/>
    <xf numFmtId="3" fontId="2" fillId="0" borderId="0" xfId="1" applyNumberFormat="1" applyFont="1" applyFill="1"/>
    <xf numFmtId="10" fontId="3" fillId="0" borderId="0" xfId="4" applyNumberFormat="1" applyFont="1" applyFill="1"/>
    <xf numFmtId="165" fontId="2" fillId="0" borderId="0" xfId="4" applyNumberFormat="1" applyFont="1" applyFill="1"/>
    <xf numFmtId="1" fontId="3" fillId="0" borderId="0" xfId="0" applyNumberFormat="1" applyFont="1" applyFill="1"/>
    <xf numFmtId="1" fontId="3" fillId="0" borderId="0" xfId="1" applyNumberFormat="1" applyFont="1" applyFill="1"/>
    <xf numFmtId="3" fontId="2" fillId="0" borderId="0" xfId="0" applyNumberFormat="1" applyFont="1" applyFill="1"/>
    <xf numFmtId="3" fontId="3" fillId="0" borderId="0" xfId="0" applyNumberFormat="1" applyFont="1" applyFill="1"/>
    <xf numFmtId="0" fontId="21" fillId="2" borderId="17"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5" xfId="0" applyFont="1" applyFill="1" applyBorder="1" applyAlignment="1">
      <alignment horizontal="left" vertical="top" wrapText="1"/>
    </xf>
    <xf numFmtId="0" fontId="20" fillId="0" borderId="0" xfId="0" applyFont="1" applyAlignment="1">
      <alignment horizontal="right"/>
    </xf>
    <xf numFmtId="3" fontId="22" fillId="0" borderId="3" xfId="0" applyNumberFormat="1" applyFont="1" applyFill="1" applyBorder="1" applyAlignment="1">
      <alignment horizontal="right" wrapText="1"/>
    </xf>
    <xf numFmtId="166" fontId="22" fillId="0" borderId="0" xfId="0" applyNumberFormat="1" applyFont="1" applyFill="1" applyBorder="1" applyAlignment="1">
      <alignment horizontal="right" wrapText="1"/>
    </xf>
    <xf numFmtId="0" fontId="22" fillId="0" borderId="8" xfId="0" applyFont="1" applyFill="1" applyBorder="1"/>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169" fontId="2" fillId="0" borderId="0" xfId="0" applyNumberFormat="1" applyFont="1" applyFill="1" applyBorder="1" applyAlignment="1">
      <alignment horizontal="right"/>
    </xf>
    <xf numFmtId="169" fontId="3"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169" fontId="3" fillId="0" borderId="5" xfId="0" applyNumberFormat="1" applyFont="1" applyFill="1" applyBorder="1" applyAlignment="1">
      <alignment horizontal="right" wrapText="1"/>
    </xf>
    <xf numFmtId="169" fontId="3" fillId="0" borderId="5" xfId="0" applyNumberFormat="1" applyFont="1" applyFill="1" applyBorder="1" applyAlignment="1">
      <alignment horizontal="right"/>
    </xf>
    <xf numFmtId="38" fontId="2" fillId="0" borderId="0" xfId="1" applyNumberFormat="1" applyFont="1" applyFill="1" applyBorder="1" applyAlignment="1">
      <alignment horizontal="right" vertical="center" wrapText="1"/>
    </xf>
    <xf numFmtId="38" fontId="3" fillId="0" borderId="0" xfId="1" applyNumberFormat="1" applyFont="1" applyFill="1" applyBorder="1"/>
    <xf numFmtId="38" fontId="3" fillId="0" borderId="0" xfId="1" applyNumberFormat="1" applyFont="1" applyFill="1" applyBorder="1" applyAlignment="1">
      <alignment horizontal="right"/>
    </xf>
    <xf numFmtId="38" fontId="2" fillId="0" borderId="0" xfId="1" applyNumberFormat="1" applyFont="1" applyFill="1" applyBorder="1" applyAlignment="1">
      <alignment horizontal="right"/>
    </xf>
    <xf numFmtId="171" fontId="12" fillId="0" borderId="0" xfId="0" applyNumberFormat="1" applyFont="1" applyFill="1" applyBorder="1" applyAlignment="1">
      <alignment horizontal="right"/>
    </xf>
    <xf numFmtId="171" fontId="12" fillId="0" borderId="5" xfId="0" applyNumberFormat="1" applyFont="1" applyFill="1" applyBorder="1" applyAlignment="1">
      <alignment horizontal="right"/>
    </xf>
    <xf numFmtId="172" fontId="11" fillId="0" borderId="0" xfId="0" applyNumberFormat="1" applyFont="1" applyFill="1" applyBorder="1" applyAlignment="1">
      <alignment horizontal="right"/>
    </xf>
    <xf numFmtId="0" fontId="3" fillId="0" borderId="0" xfId="0" quotePrefix="1" applyFont="1" applyFill="1" applyAlignment="1">
      <alignment wrapText="1"/>
    </xf>
    <xf numFmtId="0" fontId="21" fillId="2" borderId="33" xfId="0" applyFont="1" applyFill="1" applyBorder="1" applyAlignment="1">
      <alignment horizontal="left" vertical="top" wrapText="1"/>
    </xf>
    <xf numFmtId="0" fontId="20" fillId="0" borderId="33" xfId="0" applyFont="1" applyBorder="1" applyAlignment="1">
      <alignment horizontal="right"/>
    </xf>
    <xf numFmtId="0" fontId="21" fillId="2" borderId="35" xfId="0" applyFont="1" applyFill="1" applyBorder="1" applyAlignment="1">
      <alignment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7" xfId="0" applyFont="1" applyFill="1" applyBorder="1" applyAlignment="1">
      <alignment horizontal="left" vertical="top" wrapText="1"/>
    </xf>
    <xf numFmtId="0" fontId="21" fillId="2" borderId="40" xfId="0" applyFont="1" applyFill="1" applyBorder="1" applyAlignment="1">
      <alignment horizontal="left" vertical="top" wrapText="1"/>
    </xf>
    <xf numFmtId="0" fontId="20" fillId="0" borderId="40" xfId="0" applyFont="1" applyBorder="1" applyAlignment="1">
      <alignment horizontal="right"/>
    </xf>
    <xf numFmtId="0" fontId="0" fillId="0" borderId="38" xfId="0" applyBorder="1"/>
    <xf numFmtId="0" fontId="26" fillId="0" borderId="0" xfId="1" applyFont="1" applyFill="1" applyAlignment="1"/>
    <xf numFmtId="0" fontId="27" fillId="0" borderId="0" xfId="1" applyFont="1" applyFill="1" applyAlignment="1"/>
    <xf numFmtId="0" fontId="22" fillId="0" borderId="0" xfId="1" applyFont="1" applyFill="1" applyAlignment="1"/>
    <xf numFmtId="0" fontId="22" fillId="0" borderId="0" xfId="1" applyFont="1" applyFill="1"/>
    <xf numFmtId="0" fontId="28" fillId="0" borderId="0" xfId="1" applyFont="1" applyFill="1" applyAlignment="1">
      <alignment wrapText="1"/>
    </xf>
    <xf numFmtId="0" fontId="28" fillId="0" borderId="0" xfId="1" applyFont="1" applyFill="1" applyAlignment="1"/>
    <xf numFmtId="0" fontId="22" fillId="0" borderId="0" xfId="1" applyFont="1" applyFill="1" applyBorder="1" applyAlignment="1">
      <alignment wrapText="1"/>
    </xf>
    <xf numFmtId="0" fontId="29" fillId="0" borderId="0" xfId="1" applyFont="1" applyFill="1"/>
    <xf numFmtId="0" fontId="28" fillId="0" borderId="0" xfId="1" applyFont="1" applyFill="1"/>
    <xf numFmtId="0" fontId="28" fillId="0" borderId="0" xfId="1" applyFont="1" applyFill="1" applyBorder="1" applyAlignment="1">
      <alignment horizontal="right"/>
    </xf>
    <xf numFmtId="0" fontId="22" fillId="0" borderId="0" xfId="1" applyFont="1" applyFill="1" applyBorder="1"/>
    <xf numFmtId="0" fontId="28" fillId="0" borderId="1" xfId="1" applyFont="1" applyFill="1" applyBorder="1" applyAlignment="1">
      <alignment vertical="center" wrapText="1"/>
    </xf>
    <xf numFmtId="0" fontId="22" fillId="0" borderId="1" xfId="1" applyFont="1" applyFill="1" applyBorder="1" applyAlignment="1">
      <alignment horizontal="center"/>
    </xf>
    <xf numFmtId="0" fontId="22" fillId="0" borderId="2" xfId="1" applyFont="1" applyFill="1" applyBorder="1"/>
    <xf numFmtId="0" fontId="22" fillId="0" borderId="4" xfId="1" applyFont="1" applyFill="1" applyBorder="1" applyAlignment="1">
      <alignment horizontal="center"/>
    </xf>
    <xf numFmtId="0" fontId="28" fillId="0" borderId="0" xfId="1" applyFont="1" applyFill="1" applyBorder="1" applyAlignment="1">
      <alignment vertical="center" wrapText="1"/>
    </xf>
    <xf numFmtId="0" fontId="27" fillId="0" borderId="1" xfId="1" applyFont="1" applyFill="1" applyBorder="1" applyAlignment="1">
      <alignment horizontal="right" vertical="top"/>
    </xf>
    <xf numFmtId="0" fontId="27" fillId="0" borderId="1" xfId="1" applyFont="1" applyFill="1" applyBorder="1" applyAlignment="1">
      <alignment horizontal="right" vertical="top" wrapText="1"/>
    </xf>
    <xf numFmtId="0" fontId="27" fillId="0" borderId="0" xfId="1" applyFont="1" applyFill="1" applyBorder="1" applyAlignment="1">
      <alignment horizontal="right" vertical="top" wrapText="1"/>
    </xf>
    <xf numFmtId="0" fontId="27" fillId="0" borderId="4" xfId="1" applyFont="1" applyFill="1" applyBorder="1"/>
    <xf numFmtId="0" fontId="22" fillId="0" borderId="13" xfId="1" applyFont="1" applyFill="1" applyBorder="1" applyAlignment="1">
      <alignment horizontal="right" vertical="top" wrapText="1"/>
    </xf>
    <xf numFmtId="0" fontId="22" fillId="0" borderId="4" xfId="1" applyFont="1" applyFill="1" applyBorder="1" applyAlignment="1">
      <alignment horizontal="right" vertical="top" wrapText="1"/>
    </xf>
    <xf numFmtId="0" fontId="28" fillId="0" borderId="0" xfId="1" applyFont="1" applyFill="1" applyBorder="1" applyAlignment="1">
      <alignment wrapText="1"/>
    </xf>
    <xf numFmtId="166" fontId="28" fillId="0" borderId="0" xfId="1" applyNumberFormat="1" applyFont="1" applyFill="1" applyBorder="1"/>
    <xf numFmtId="166" fontId="28" fillId="0" borderId="0" xfId="1" applyNumberFormat="1" applyFont="1" applyFill="1" applyBorder="1" applyAlignment="1">
      <alignment horizontal="right"/>
    </xf>
    <xf numFmtId="0" fontId="28" fillId="0" borderId="0" xfId="1" applyFont="1" applyFill="1" applyBorder="1" applyAlignment="1">
      <alignment horizontal="right" vertical="top" wrapText="1"/>
    </xf>
    <xf numFmtId="0" fontId="26" fillId="0" borderId="4" xfId="1" applyFont="1" applyFill="1" applyBorder="1"/>
    <xf numFmtId="164" fontId="34" fillId="0" borderId="0" xfId="1" applyNumberFormat="1" applyFont="1" applyFill="1" applyBorder="1" applyAlignment="1">
      <alignment horizontal="right"/>
    </xf>
    <xf numFmtId="0" fontId="28" fillId="0" borderId="8" xfId="1" applyFont="1" applyFill="1" applyBorder="1" applyAlignment="1">
      <alignment wrapText="1"/>
    </xf>
    <xf numFmtId="0" fontId="28" fillId="0" borderId="8" xfId="1" applyFont="1" applyFill="1" applyBorder="1" applyAlignment="1">
      <alignment horizontal="left" wrapText="1"/>
    </xf>
    <xf numFmtId="166" fontId="28" fillId="0" borderId="8" xfId="1" applyNumberFormat="1" applyFont="1" applyFill="1" applyBorder="1"/>
    <xf numFmtId="166" fontId="28" fillId="0" borderId="8" xfId="1" applyNumberFormat="1" applyFont="1" applyFill="1" applyBorder="1" applyAlignment="1">
      <alignment horizontal="right"/>
    </xf>
    <xf numFmtId="0" fontId="28" fillId="0" borderId="8" xfId="1" applyFont="1" applyFill="1" applyBorder="1" applyAlignment="1">
      <alignment horizontal="right" vertical="top" wrapText="1"/>
    </xf>
    <xf numFmtId="0" fontId="28" fillId="0" borderId="12" xfId="1" applyFont="1" applyFill="1" applyBorder="1" applyAlignment="1">
      <alignment horizontal="right"/>
    </xf>
    <xf numFmtId="164" fontId="34" fillId="0" borderId="8" xfId="1" applyNumberFormat="1" applyFont="1" applyFill="1" applyBorder="1" applyAlignment="1">
      <alignment horizontal="right"/>
    </xf>
    <xf numFmtId="0" fontId="28" fillId="0" borderId="14" xfId="1" applyFont="1" applyFill="1" applyBorder="1" applyAlignment="1">
      <alignment horizontal="right" vertical="top" wrapText="1"/>
    </xf>
    <xf numFmtId="0" fontId="28" fillId="0" borderId="4" xfId="1" applyFont="1" applyFill="1" applyBorder="1" applyAlignment="1">
      <alignment horizontal="right" vertical="top" wrapText="1"/>
    </xf>
    <xf numFmtId="0" fontId="28" fillId="0" borderId="0" xfId="1" applyFont="1" applyFill="1" applyBorder="1" applyAlignment="1">
      <alignment horizontal="left" wrapText="1"/>
    </xf>
    <xf numFmtId="0" fontId="28" fillId="0" borderId="4" xfId="1" applyFont="1" applyFill="1" applyBorder="1" applyAlignment="1">
      <alignment horizontal="right"/>
    </xf>
    <xf numFmtId="0" fontId="22" fillId="0" borderId="0" xfId="1" applyFont="1" applyFill="1" applyBorder="1" applyAlignment="1">
      <alignment horizontal="left" vertical="top"/>
    </xf>
    <xf numFmtId="166" fontId="22" fillId="0" borderId="0" xfId="1" applyNumberFormat="1" applyFont="1" applyFill="1"/>
    <xf numFmtId="166" fontId="22" fillId="0" borderId="0" xfId="1" applyNumberFormat="1" applyFont="1" applyFill="1" applyAlignment="1">
      <alignment horizontal="right"/>
    </xf>
    <xf numFmtId="3" fontId="28" fillId="0" borderId="0" xfId="1" applyNumberFormat="1" applyFont="1" applyFill="1" applyBorder="1" applyAlignment="1">
      <alignment horizontal="right"/>
    </xf>
    <xf numFmtId="0" fontId="22" fillId="0" borderId="4" xfId="1" applyFont="1" applyFill="1" applyBorder="1" applyAlignment="1">
      <alignment horizontal="right"/>
    </xf>
    <xf numFmtId="164" fontId="35" fillId="0" borderId="0" xfId="1" applyNumberFormat="1" applyFont="1" applyFill="1" applyBorder="1" applyAlignment="1">
      <alignment horizontal="right"/>
    </xf>
    <xf numFmtId="0" fontId="22" fillId="0" borderId="0" xfId="1" applyFont="1" applyFill="1" applyBorder="1" applyAlignment="1">
      <alignment horizontal="right" vertical="top" wrapText="1"/>
    </xf>
    <xf numFmtId="168" fontId="35" fillId="0" borderId="0" xfId="1" applyNumberFormat="1" applyFont="1" applyFill="1" applyBorder="1" applyAlignment="1">
      <alignment horizontal="right"/>
    </xf>
    <xf numFmtId="167" fontId="22" fillId="0" borderId="0" xfId="1" applyNumberFormat="1" applyFont="1" applyFill="1" applyBorder="1"/>
    <xf numFmtId="167" fontId="22" fillId="0" borderId="4" xfId="1" applyNumberFormat="1" applyFont="1" applyFill="1" applyBorder="1"/>
    <xf numFmtId="167" fontId="28" fillId="0" borderId="0" xfId="1" applyNumberFormat="1" applyFont="1" applyFill="1" applyBorder="1"/>
    <xf numFmtId="167" fontId="28" fillId="0" borderId="4" xfId="1" applyNumberFormat="1" applyFont="1" applyFill="1" applyBorder="1"/>
    <xf numFmtId="0" fontId="2" fillId="0" borderId="0" xfId="1" applyFont="1" applyFill="1" applyBorder="1" applyAlignment="1">
      <alignment horizontal="left" vertical="top"/>
    </xf>
    <xf numFmtId="0" fontId="2" fillId="0" borderId="5" xfId="1" applyFont="1" applyFill="1" applyBorder="1" applyAlignment="1">
      <alignment horizontal="left" vertical="top"/>
    </xf>
    <xf numFmtId="0" fontId="22" fillId="0" borderId="5" xfId="1" applyFont="1" applyFill="1" applyBorder="1"/>
    <xf numFmtId="166" fontId="28" fillId="0" borderId="5" xfId="1" applyNumberFormat="1" applyFont="1" applyFill="1" applyBorder="1"/>
    <xf numFmtId="166" fontId="28" fillId="0" borderId="5" xfId="1" applyNumberFormat="1" applyFont="1" applyFill="1" applyBorder="1" applyAlignment="1">
      <alignment horizontal="right"/>
    </xf>
    <xf numFmtId="3" fontId="28" fillId="0" borderId="5" xfId="1" applyNumberFormat="1" applyFont="1" applyFill="1" applyBorder="1" applyAlignment="1">
      <alignment horizontal="right"/>
    </xf>
    <xf numFmtId="0" fontId="28" fillId="0" borderId="10" xfId="1" applyFont="1" applyFill="1" applyBorder="1" applyAlignment="1">
      <alignment horizontal="right"/>
    </xf>
    <xf numFmtId="164" fontId="34" fillId="0" borderId="5" xfId="1" applyNumberFormat="1" applyFont="1" applyFill="1" applyBorder="1" applyAlignment="1">
      <alignment horizontal="right"/>
    </xf>
    <xf numFmtId="167" fontId="22" fillId="0" borderId="7" xfId="1" applyNumberFormat="1" applyFont="1" applyFill="1" applyBorder="1"/>
    <xf numFmtId="0" fontId="22" fillId="0" borderId="41" xfId="1" applyFont="1" applyFill="1" applyBorder="1"/>
    <xf numFmtId="166" fontId="22" fillId="0" borderId="41" xfId="1" applyNumberFormat="1" applyFont="1" applyFill="1" applyBorder="1"/>
    <xf numFmtId="3" fontId="28" fillId="0" borderId="41" xfId="1" applyNumberFormat="1" applyFont="1" applyFill="1" applyBorder="1"/>
    <xf numFmtId="167" fontId="35" fillId="0" borderId="41" xfId="1" applyNumberFormat="1" applyFont="1" applyFill="1" applyBorder="1"/>
    <xf numFmtId="167" fontId="22" fillId="0" borderId="41" xfId="1" applyNumberFormat="1" applyFont="1" applyFill="1" applyBorder="1"/>
    <xf numFmtId="0" fontId="22" fillId="0" borderId="0" xfId="1" quotePrefix="1" applyFont="1" applyFill="1"/>
    <xf numFmtId="0" fontId="28" fillId="0" borderId="0" xfId="1" applyFont="1" applyFill="1" applyBorder="1"/>
    <xf numFmtId="0" fontId="36" fillId="0" borderId="0" xfId="1" quotePrefix="1" applyFont="1" applyFill="1"/>
    <xf numFmtId="0" fontId="36" fillId="0" borderId="0" xfId="1" quotePrefix="1" applyFont="1" applyFill="1" applyBorder="1"/>
    <xf numFmtId="0" fontId="36" fillId="0" borderId="0" xfId="1" applyFont="1" applyFill="1" applyBorder="1" applyAlignment="1">
      <alignment horizontal="left" indent="1"/>
    </xf>
    <xf numFmtId="0" fontId="29" fillId="0" borderId="0" xfId="1" applyFont="1" applyFill="1" applyBorder="1"/>
    <xf numFmtId="0" fontId="36" fillId="0" borderId="0" xfId="1" applyFont="1" applyFill="1" applyBorder="1"/>
    <xf numFmtId="0" fontId="36" fillId="0" borderId="0" xfId="1" applyFont="1" applyFill="1"/>
    <xf numFmtId="0" fontId="3" fillId="0" borderId="0" xfId="1" applyFill="1"/>
    <xf numFmtId="0" fontId="6" fillId="0" borderId="0" xfId="1" applyFont="1" applyFill="1" applyBorder="1" applyAlignment="1"/>
    <xf numFmtId="0" fontId="36" fillId="0" borderId="0" xfId="1" applyFont="1" applyFill="1" applyBorder="1" applyAlignment="1"/>
    <xf numFmtId="0" fontId="2" fillId="0" borderId="0" xfId="1" applyFont="1" applyFill="1" applyAlignment="1">
      <alignment horizontal="left"/>
    </xf>
    <xf numFmtId="0" fontId="22" fillId="0" borderId="0" xfId="1" applyFont="1" applyFill="1" applyAlignment="1">
      <alignment wrapText="1"/>
    </xf>
    <xf numFmtId="0" fontId="5" fillId="0" borderId="0" xfId="1" applyFont="1"/>
    <xf numFmtId="0" fontId="5" fillId="0" borderId="0" xfId="1" applyFont="1" applyFill="1"/>
    <xf numFmtId="49" fontId="5" fillId="0" borderId="0" xfId="1" applyNumberFormat="1" applyFont="1" applyFill="1"/>
    <xf numFmtId="2" fontId="37" fillId="0" borderId="0" xfId="1" applyNumberFormat="1" applyFont="1" applyFill="1" applyAlignment="1">
      <alignment horizontal="left" wrapText="1"/>
    </xf>
    <xf numFmtId="0" fontId="38" fillId="0" borderId="0" xfId="1" applyFont="1" applyFill="1" applyAlignment="1"/>
    <xf numFmtId="0" fontId="22" fillId="0" borderId="0" xfId="1" applyFont="1" applyFill="1" applyBorder="1" applyAlignment="1"/>
    <xf numFmtId="165" fontId="5" fillId="0" borderId="0" xfId="1" applyNumberFormat="1" applyFont="1" applyFill="1"/>
    <xf numFmtId="0" fontId="5" fillId="0" borderId="0" xfId="1" applyFont="1" applyFill="1" applyBorder="1"/>
    <xf numFmtId="165" fontId="39" fillId="0" borderId="0" xfId="1" applyNumberFormat="1" applyFont="1" applyFill="1"/>
    <xf numFmtId="0" fontId="39" fillId="0" borderId="0" xfId="1" applyFont="1" applyFill="1"/>
    <xf numFmtId="2" fontId="5" fillId="0" borderId="0" xfId="1" applyNumberFormat="1" applyFont="1" applyFill="1" applyAlignment="1">
      <alignment horizontal="left" wrapText="1"/>
    </xf>
    <xf numFmtId="0" fontId="21" fillId="2" borderId="16" xfId="0" applyFont="1" applyFill="1" applyBorder="1" applyAlignment="1">
      <alignment horizontal="left" vertical="top" wrapText="1"/>
    </xf>
    <xf numFmtId="0" fontId="20" fillId="3" borderId="0" xfId="0" applyFont="1" applyFill="1" applyAlignment="1">
      <alignment horizontal="right"/>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8" fillId="0" borderId="27" xfId="0" applyFont="1" applyFill="1" applyBorder="1" applyAlignment="1">
      <alignment horizontal="left" vertical="top" wrapText="1"/>
    </xf>
    <xf numFmtId="0" fontId="18" fillId="0" borderId="15" xfId="0" applyFont="1" applyFill="1" applyBorder="1" applyAlignment="1">
      <alignment horizontal="left" vertical="top" wrapText="1"/>
    </xf>
    <xf numFmtId="0" fontId="6" fillId="0" borderId="0" xfId="0" applyFont="1" applyFill="1" applyAlignment="1">
      <alignment horizontal="right"/>
    </xf>
    <xf numFmtId="0" fontId="18" fillId="0" borderId="31" xfId="0" applyFont="1" applyFill="1" applyBorder="1" applyAlignment="1">
      <alignment horizontal="left" vertical="top" wrapText="1"/>
    </xf>
    <xf numFmtId="0" fontId="18"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15" xfId="0" applyFont="1" applyFill="1" applyBorder="1" applyAlignment="1">
      <alignment horizontal="left" vertical="top" wrapText="1"/>
    </xf>
    <xf numFmtId="0" fontId="24" fillId="0" borderId="0" xfId="0" applyFont="1" applyFill="1" applyAlignment="1">
      <alignment horizontal="right"/>
    </xf>
    <xf numFmtId="0" fontId="23" fillId="0" borderId="31" xfId="0" applyFont="1" applyFill="1" applyBorder="1" applyAlignment="1">
      <alignment horizontal="left" vertical="top" wrapText="1"/>
    </xf>
    <xf numFmtId="0" fontId="20" fillId="0" borderId="0" xfId="0" applyFont="1" applyFill="1" applyAlignment="1">
      <alignment horizontal="right"/>
    </xf>
    <xf numFmtId="0" fontId="23" fillId="0" borderId="23"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0" xfId="0" applyFont="1" applyFill="1" applyAlignment="1">
      <alignment horizontal="right"/>
    </xf>
    <xf numFmtId="0" fontId="25" fillId="0" borderId="31" xfId="0" applyFont="1" applyFill="1" applyBorder="1" applyAlignment="1">
      <alignment horizontal="left" vertical="top" wrapText="1"/>
    </xf>
    <xf numFmtId="0" fontId="25" fillId="0" borderId="2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23" fillId="0" borderId="0" xfId="0" applyFont="1" applyFill="1" applyAlignment="1">
      <alignment horizontal="right"/>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1" xfId="0" applyFont="1" applyFill="1" applyBorder="1" applyAlignment="1">
      <alignment horizontal="left" vertical="top" wrapText="1"/>
    </xf>
    <xf numFmtId="168" fontId="12"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168" fontId="3" fillId="0" borderId="8" xfId="0" applyNumberFormat="1" applyFont="1" applyFill="1" applyBorder="1" applyAlignment="1">
      <alignment horizontal="right"/>
    </xf>
    <xf numFmtId="171" fontId="11" fillId="0" borderId="0" xfId="0" applyNumberFormat="1" applyFont="1" applyFill="1" applyBorder="1" applyAlignment="1">
      <alignment horizontal="right"/>
    </xf>
    <xf numFmtId="167" fontId="11" fillId="0" borderId="4" xfId="0" applyNumberFormat="1" applyFont="1" applyFill="1" applyBorder="1" applyAlignment="1">
      <alignment horizontal="right"/>
    </xf>
    <xf numFmtId="170" fontId="11" fillId="0" borderId="0" xfId="0" applyNumberFormat="1" applyFont="1" applyFill="1" applyAlignment="1">
      <alignment horizontal="right"/>
    </xf>
    <xf numFmtId="170" fontId="12" fillId="0" borderId="0" xfId="0" applyNumberFormat="1" applyFont="1" applyFill="1" applyAlignment="1">
      <alignment horizontal="right"/>
    </xf>
    <xf numFmtId="170" fontId="12" fillId="0" borderId="5" xfId="0" applyNumberFormat="1" applyFont="1" applyFill="1" applyBorder="1" applyAlignment="1">
      <alignment horizontal="right"/>
    </xf>
    <xf numFmtId="170" fontId="12" fillId="0" borderId="0" xfId="0" applyNumberFormat="1" applyFont="1" applyFill="1" applyBorder="1" applyAlignment="1">
      <alignment horizontal="right"/>
    </xf>
    <xf numFmtId="169" fontId="2" fillId="0" borderId="0" xfId="0" applyNumberFormat="1" applyFont="1" applyFill="1" applyBorder="1" applyAlignment="1">
      <alignment horizontal="right" wrapText="1"/>
    </xf>
    <xf numFmtId="0" fontId="2" fillId="0" borderId="13" xfId="0" applyFont="1" applyFill="1" applyBorder="1"/>
    <xf numFmtId="0" fontId="2" fillId="0" borderId="4" xfId="0" applyFont="1" applyFill="1" applyBorder="1"/>
    <xf numFmtId="168" fontId="11" fillId="0" borderId="0" xfId="0" applyNumberFormat="1" applyFont="1" applyFill="1" applyAlignment="1">
      <alignment horizontal="right"/>
    </xf>
    <xf numFmtId="168" fontId="12" fillId="0" borderId="0" xfId="0" applyNumberFormat="1" applyFont="1" applyFill="1" applyAlignment="1">
      <alignment horizontal="right"/>
    </xf>
    <xf numFmtId="38" fontId="3" fillId="0" borderId="0" xfId="1" applyNumberFormat="1" applyFont="1" applyFill="1" applyBorder="1" applyAlignment="1">
      <alignment horizontal="right" vertical="center" wrapText="1"/>
    </xf>
    <xf numFmtId="38" fontId="3" fillId="0" borderId="5" xfId="1" applyNumberFormat="1" applyFont="1" applyFill="1" applyBorder="1" applyAlignment="1">
      <alignment horizontal="right"/>
    </xf>
    <xf numFmtId="0" fontId="3" fillId="0" borderId="10" xfId="1" applyFont="1" applyFill="1" applyBorder="1" applyAlignment="1">
      <alignment horizontal="right"/>
    </xf>
    <xf numFmtId="167" fontId="12" fillId="0" borderId="0" xfId="1" applyNumberFormat="1" applyFont="1" applyFill="1" applyBorder="1"/>
    <xf numFmtId="38" fontId="3" fillId="0" borderId="5" xfId="1" applyNumberFormat="1" applyFont="1" applyFill="1" applyBorder="1" applyAlignment="1">
      <alignment horizontal="right" vertical="center" wrapText="1"/>
    </xf>
    <xf numFmtId="167" fontId="12" fillId="0" borderId="5" xfId="1" applyNumberFormat="1" applyFont="1" applyFill="1" applyBorder="1"/>
    <xf numFmtId="167" fontId="11" fillId="0" borderId="0" xfId="1" applyNumberFormat="1" applyFont="1" applyFill="1" applyBorder="1"/>
    <xf numFmtId="168" fontId="11" fillId="0" borderId="0" xfId="1" applyNumberFormat="1" applyFont="1" applyFill="1" applyBorder="1"/>
    <xf numFmtId="168" fontId="12" fillId="0" borderId="0" xfId="1" applyNumberFormat="1" applyFont="1" applyFill="1" applyBorder="1"/>
    <xf numFmtId="168" fontId="12" fillId="0" borderId="5" xfId="1" applyNumberFormat="1" applyFont="1" applyFill="1" applyBorder="1"/>
    <xf numFmtId="0" fontId="11" fillId="0" borderId="13" xfId="0" applyFont="1" applyFill="1" applyBorder="1" applyAlignment="1">
      <alignment horizontal="right"/>
    </xf>
    <xf numFmtId="37" fontId="2" fillId="0" borderId="0" xfId="1" applyNumberFormat="1" applyFont="1" applyFill="1" applyBorder="1" applyAlignment="1">
      <alignment horizontal="right" vertical="center" wrapText="1"/>
    </xf>
    <xf numFmtId="37" fontId="2" fillId="0" borderId="0" xfId="1" applyNumberFormat="1" applyFont="1" applyFill="1" applyBorder="1" applyAlignment="1">
      <alignment horizontal="right" vertical="top" wrapText="1"/>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3" fillId="0" borderId="5" xfId="1" applyNumberFormat="1" applyFont="1" applyFill="1" applyBorder="1" applyAlignment="1">
      <alignment horizontal="right" vertical="center" wrapText="1"/>
    </xf>
    <xf numFmtId="37" fontId="3" fillId="0" borderId="5" xfId="1" applyNumberFormat="1" applyFont="1" applyFill="1" applyBorder="1"/>
    <xf numFmtId="37" fontId="3" fillId="0" borderId="0" xfId="1" applyNumberFormat="1" applyFont="1" applyFill="1" applyBorder="1" applyAlignment="1">
      <alignment horizontal="right"/>
    </xf>
    <xf numFmtId="37" fontId="2" fillId="0" borderId="0" xfId="1" applyNumberFormat="1" applyFont="1" applyFill="1" applyBorder="1" applyAlignment="1">
      <alignment horizontal="right"/>
    </xf>
    <xf numFmtId="37" fontId="3" fillId="0" borderId="5" xfId="1" applyNumberFormat="1" applyFont="1" applyFill="1" applyBorder="1" applyAlignment="1">
      <alignment horizontal="right"/>
    </xf>
    <xf numFmtId="9" fontId="3" fillId="0" borderId="0" xfId="0" applyNumberFormat="1" applyFont="1" applyFill="1" applyBorder="1"/>
    <xf numFmtId="169" fontId="3" fillId="0" borderId="0" xfId="0" applyNumberFormat="1" applyFont="1" applyFill="1"/>
    <xf numFmtId="38" fontId="3" fillId="0" borderId="0" xfId="1" applyNumberFormat="1" applyFont="1" applyFill="1"/>
    <xf numFmtId="165" fontId="3" fillId="0" borderId="0" xfId="1" applyNumberFormat="1" applyFont="1" applyFill="1"/>
    <xf numFmtId="10" fontId="3" fillId="0" borderId="0" xfId="1" applyNumberFormat="1" applyFont="1" applyFill="1"/>
    <xf numFmtId="169" fontId="2" fillId="0" borderId="0" xfId="0" applyNumberFormat="1" applyFont="1" applyFill="1" applyBorder="1"/>
    <xf numFmtId="0" fontId="3" fillId="3" borderId="0" xfId="0" applyFont="1" applyFill="1" applyAlignment="1"/>
    <xf numFmtId="0" fontId="3" fillId="3" borderId="0" xfId="0" applyFont="1" applyFill="1"/>
    <xf numFmtId="0" fontId="3" fillId="3" borderId="3" xfId="0" applyFont="1" applyFill="1" applyBorder="1" applyAlignment="1">
      <alignment horizontal="right" vertical="top" wrapText="1"/>
    </xf>
    <xf numFmtId="3" fontId="3" fillId="3" borderId="0" xfId="0" applyNumberFormat="1" applyFont="1" applyFill="1" applyBorder="1" applyAlignment="1">
      <alignment horizontal="right"/>
    </xf>
    <xf numFmtId="169" fontId="2"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3" fillId="3" borderId="5" xfId="0" applyNumberFormat="1" applyFont="1" applyFill="1" applyBorder="1" applyAlignment="1">
      <alignment horizontal="right"/>
    </xf>
    <xf numFmtId="3" fontId="3" fillId="3" borderId="8" xfId="0" applyNumberFormat="1" applyFont="1" applyFill="1" applyBorder="1"/>
    <xf numFmtId="3" fontId="2" fillId="3" borderId="0" xfId="0" applyNumberFormat="1" applyFont="1" applyFill="1" applyBorder="1"/>
    <xf numFmtId="0" fontId="3" fillId="3" borderId="0" xfId="0" applyFont="1" applyFill="1" applyBorder="1"/>
    <xf numFmtId="0" fontId="5" fillId="3" borderId="0" xfId="0" applyFont="1" applyFill="1" applyAlignment="1">
      <alignment horizontal="left" wrapText="1"/>
    </xf>
    <xf numFmtId="9" fontId="2" fillId="0" borderId="0" xfId="0" applyNumberFormat="1" applyFont="1" applyFill="1" applyBorder="1"/>
    <xf numFmtId="0" fontId="3" fillId="3" borderId="0" xfId="0" applyFont="1" applyFill="1" applyBorder="1" applyAlignment="1">
      <alignment wrapText="1"/>
    </xf>
    <xf numFmtId="169" fontId="3" fillId="0" borderId="0" xfId="0" applyNumberFormat="1" applyFont="1" applyFill="1" applyBorder="1"/>
    <xf numFmtId="0" fontId="5" fillId="0" borderId="0" xfId="0" applyFont="1" applyFill="1" applyAlignment="1">
      <alignment horizontal="left" wrapText="1"/>
    </xf>
    <xf numFmtId="0" fontId="2" fillId="0" borderId="1" xfId="0" applyFont="1" applyFill="1" applyBorder="1" applyAlignment="1">
      <alignment horizontal="center" vertical="center" wrapText="1"/>
    </xf>
    <xf numFmtId="0" fontId="3" fillId="0" borderId="0" xfId="0" applyFont="1" applyFill="1" applyAlignment="1">
      <alignment wrapText="1"/>
    </xf>
    <xf numFmtId="2" fontId="5" fillId="0" borderId="0" xfId="0" applyNumberFormat="1" applyFont="1" applyFill="1" applyAlignment="1">
      <alignment horizontal="left" wrapText="1"/>
    </xf>
    <xf numFmtId="0" fontId="3" fillId="4" borderId="0" xfId="0" applyFont="1" applyFill="1" applyAlignment="1"/>
    <xf numFmtId="0" fontId="3" fillId="4" borderId="0" xfId="0" applyFont="1" applyFill="1"/>
    <xf numFmtId="0" fontId="3" fillId="4" borderId="3" xfId="0" applyFont="1" applyFill="1" applyBorder="1" applyAlignment="1">
      <alignment horizontal="right" vertical="top" wrapText="1"/>
    </xf>
    <xf numFmtId="3" fontId="3" fillId="4" borderId="0" xfId="0" applyNumberFormat="1" applyFont="1" applyFill="1" applyBorder="1" applyAlignment="1">
      <alignment horizontal="right"/>
    </xf>
    <xf numFmtId="169" fontId="2"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3" fillId="4" borderId="5" xfId="0" applyNumberFormat="1" applyFont="1" applyFill="1" applyBorder="1" applyAlignment="1">
      <alignment horizontal="right"/>
    </xf>
    <xf numFmtId="3" fontId="3" fillId="4" borderId="8" xfId="0" applyNumberFormat="1" applyFont="1" applyFill="1" applyBorder="1"/>
    <xf numFmtId="3" fontId="2" fillId="4" borderId="0" xfId="0" applyNumberFormat="1" applyFont="1" applyFill="1" applyBorder="1"/>
    <xf numFmtId="0" fontId="3" fillId="4" borderId="0" xfId="0" applyFont="1" applyFill="1" applyBorder="1"/>
    <xf numFmtId="0" fontId="5" fillId="4" borderId="0" xfId="0" applyFont="1" applyFill="1" applyAlignment="1">
      <alignment horizontal="left" wrapText="1"/>
    </xf>
    <xf numFmtId="0" fontId="2" fillId="4" borderId="0" xfId="0" applyFont="1" applyFill="1" applyBorder="1" applyAlignment="1">
      <alignment horizontal="right"/>
    </xf>
    <xf numFmtId="169" fontId="2" fillId="0" borderId="5" xfId="0" applyNumberFormat="1" applyFont="1" applyFill="1" applyBorder="1"/>
    <xf numFmtId="165" fontId="2" fillId="0" borderId="0" xfId="0" applyNumberFormat="1" applyFont="1" applyFill="1" applyBorder="1"/>
    <xf numFmtId="9" fontId="3" fillId="0" borderId="5" xfId="0" applyNumberFormat="1" applyFont="1" applyFill="1" applyBorder="1"/>
    <xf numFmtId="169" fontId="2" fillId="0" borderId="0" xfId="0" applyNumberFormat="1" applyFont="1" applyFill="1" applyAlignment="1">
      <alignment vertical="top"/>
    </xf>
    <xf numFmtId="10" fontId="2" fillId="0" borderId="0" xfId="0" applyNumberFormat="1" applyFont="1" applyFill="1" applyAlignment="1">
      <alignment vertical="top"/>
    </xf>
    <xf numFmtId="10" fontId="2" fillId="0" borderId="0" xfId="0" applyNumberFormat="1" applyFont="1" applyFill="1" applyBorder="1"/>
    <xf numFmtId="0" fontId="5" fillId="0" borderId="0" xfId="0" applyFont="1" applyFill="1" applyAlignment="1">
      <alignment horizontal="left" wrapText="1"/>
    </xf>
    <xf numFmtId="2" fontId="5" fillId="0" borderId="0" xfId="0" applyNumberFormat="1" applyFont="1" applyFill="1" applyAlignment="1">
      <alignment horizontal="left" wrapText="1"/>
    </xf>
    <xf numFmtId="1" fontId="2" fillId="0" borderId="0" xfId="0" applyNumberFormat="1" applyFont="1" applyFill="1" applyBorder="1"/>
    <xf numFmtId="3" fontId="3" fillId="0" borderId="7" xfId="0" applyNumberFormat="1" applyFont="1" applyFill="1" applyBorder="1" applyAlignment="1">
      <alignment horizontal="right"/>
    </xf>
    <xf numFmtId="0" fontId="3" fillId="0" borderId="5" xfId="0" applyFont="1" applyFill="1" applyBorder="1" applyAlignment="1">
      <alignment horizontal="right"/>
    </xf>
    <xf numFmtId="0" fontId="12" fillId="0" borderId="7" xfId="0" applyFont="1" applyFill="1" applyBorder="1" applyAlignment="1">
      <alignment horizontal="right"/>
    </xf>
    <xf numFmtId="167" fontId="12" fillId="0" borderId="5" xfId="0" applyNumberFormat="1" applyFont="1" applyFill="1" applyBorder="1" applyAlignment="1">
      <alignment horizontal="right"/>
    </xf>
    <xf numFmtId="0" fontId="1" fillId="0" borderId="0" xfId="0" quotePrefix="1" applyFont="1" applyFill="1"/>
    <xf numFmtId="0" fontId="1" fillId="0" borderId="0" xfId="0" quotePrefix="1" applyFont="1" applyFill="1" applyBorder="1"/>
    <xf numFmtId="0" fontId="1" fillId="0" borderId="0" xfId="0" applyFont="1" applyFill="1" applyBorder="1" applyAlignment="1">
      <alignment horizontal="left" indent="1"/>
    </xf>
    <xf numFmtId="0" fontId="40" fillId="0" borderId="0" xfId="0" applyFont="1" applyFill="1" applyBorder="1"/>
    <xf numFmtId="0" fontId="1" fillId="0" borderId="0" xfId="0" applyFont="1" applyFill="1" applyBorder="1"/>
    <xf numFmtId="0" fontId="5" fillId="0" borderId="0" xfId="1" applyFont="1" applyFill="1" applyAlignment="1"/>
    <xf numFmtId="167" fontId="11" fillId="0" borderId="0" xfId="1" applyNumberFormat="1" applyFont="1" applyFill="1" applyBorder="1" applyAlignment="1">
      <alignment horizontal="right"/>
    </xf>
    <xf numFmtId="167" fontId="12" fillId="0" borderId="0" xfId="1" applyNumberFormat="1" applyFont="1" applyFill="1" applyBorder="1" applyAlignment="1">
      <alignment horizontal="right"/>
    </xf>
    <xf numFmtId="37" fontId="3" fillId="0" borderId="7" xfId="1" applyNumberFormat="1" applyFont="1" applyFill="1" applyBorder="1" applyAlignment="1">
      <alignment horizontal="right"/>
    </xf>
    <xf numFmtId="0" fontId="3" fillId="0" borderId="5" xfId="1" applyFont="1" applyFill="1" applyBorder="1" applyAlignment="1">
      <alignment horizontal="right"/>
    </xf>
    <xf numFmtId="167" fontId="12" fillId="0" borderId="5" xfId="1"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5" xfId="1" applyNumberFormat="1" applyFont="1" applyFill="1" applyBorder="1" applyAlignment="1">
      <alignment horizontal="right"/>
    </xf>
    <xf numFmtId="168" fontId="11" fillId="0" borderId="0" xfId="1" applyNumberFormat="1" applyFont="1" applyFill="1" applyBorder="1" applyAlignment="1">
      <alignment horizontal="right"/>
    </xf>
    <xf numFmtId="0" fontId="7" fillId="0" borderId="0" xfId="0" applyFont="1" applyAlignment="1">
      <alignment horizontal="left"/>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3" fillId="0" borderId="5" xfId="0" applyFont="1" applyFill="1" applyBorder="1" applyAlignment="1">
      <alignment vertical="center" wrapText="1"/>
    </xf>
    <xf numFmtId="0" fontId="2" fillId="0" borderId="3" xfId="0" applyFont="1" applyFill="1" applyBorder="1" applyAlignment="1">
      <alignment horizontal="center"/>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0" xfId="0" applyFont="1" applyFill="1" applyAlignment="1">
      <alignment horizontal="left" wrapText="1"/>
    </xf>
    <xf numFmtId="0" fontId="2" fillId="0" borderId="5" xfId="0" applyFont="1" applyFill="1" applyBorder="1" applyAlignment="1">
      <alignment horizontal="right" vertical="center" wrapText="1"/>
    </xf>
    <xf numFmtId="0" fontId="5" fillId="0" borderId="0" xfId="0" applyFont="1" applyFill="1" applyAlignment="1">
      <alignment wrapText="1"/>
    </xf>
    <xf numFmtId="0" fontId="3" fillId="0" borderId="0" xfId="0" applyFont="1" applyFill="1" applyAlignment="1">
      <alignment wrapText="1"/>
    </xf>
    <xf numFmtId="0" fontId="7" fillId="0" borderId="0" xfId="0" applyFont="1" applyFill="1" applyAlignment="1">
      <alignment wrapText="1"/>
    </xf>
    <xf numFmtId="0" fontId="8" fillId="0" borderId="0" xfId="0" applyFont="1" applyFill="1" applyAlignment="1">
      <alignment wrapText="1"/>
    </xf>
    <xf numFmtId="2" fontId="5" fillId="0" borderId="0" xfId="0" applyNumberFormat="1" applyFont="1" applyFill="1" applyAlignment="1">
      <alignment horizontal="left" wrapText="1"/>
    </xf>
    <xf numFmtId="0" fontId="2" fillId="0" borderId="1" xfId="1" applyFont="1" applyFill="1" applyBorder="1" applyAlignment="1">
      <alignment horizontal="right" vertical="center" wrapText="1"/>
    </xf>
    <xf numFmtId="0" fontId="2" fillId="0" borderId="5" xfId="1" applyFont="1" applyFill="1" applyBorder="1" applyAlignment="1">
      <alignment horizontal="right" vertical="center" wrapText="1"/>
    </xf>
    <xf numFmtId="0" fontId="2" fillId="0" borderId="3" xfId="1" applyFont="1" applyFill="1" applyBorder="1" applyAlignment="1">
      <alignment horizontal="center"/>
    </xf>
    <xf numFmtId="0" fontId="21" fillId="2" borderId="29" xfId="0" applyFont="1" applyFill="1" applyBorder="1" applyAlignment="1">
      <alignment horizontal="left" vertical="top" wrapText="1"/>
    </xf>
    <xf numFmtId="0" fontId="21" fillId="2" borderId="23" xfId="0" applyFont="1" applyFill="1" applyBorder="1" applyAlignment="1">
      <alignment horizontal="left" vertical="top" wrapText="1"/>
    </xf>
    <xf numFmtId="0" fontId="21" fillId="2" borderId="25" xfId="0" applyFont="1" applyFill="1" applyBorder="1" applyAlignment="1">
      <alignment horizontal="left" vertical="top" wrapText="1"/>
    </xf>
    <xf numFmtId="0" fontId="21" fillId="2" borderId="26" xfId="0" applyFont="1" applyFill="1" applyBorder="1" applyAlignment="1">
      <alignment horizontal="left" vertical="top" wrapText="1"/>
    </xf>
    <xf numFmtId="0" fontId="21" fillId="2" borderId="32" xfId="0" applyFont="1" applyFill="1" applyBorder="1" applyAlignment="1">
      <alignment horizontal="left" vertical="top" wrapText="1"/>
    </xf>
    <xf numFmtId="0" fontId="21" fillId="2" borderId="27" xfId="0" applyFont="1" applyFill="1" applyBorder="1" applyAlignment="1">
      <alignment horizontal="left" vertical="top" wrapText="1"/>
    </xf>
    <xf numFmtId="0" fontId="21" fillId="2" borderId="31"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18"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1" fillId="2" borderId="21" xfId="0" applyFont="1" applyFill="1" applyBorder="1" applyAlignment="1">
      <alignment horizontal="center" vertical="top" wrapText="1"/>
    </xf>
    <xf numFmtId="0" fontId="21" fillId="2" borderId="0" xfId="0" applyFont="1" applyFill="1" applyBorder="1" applyAlignment="1">
      <alignment horizontal="center" vertical="top" wrapText="1"/>
    </xf>
    <xf numFmtId="0" fontId="21" fillId="2" borderId="16"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17"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0" borderId="27"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2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2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3" xfId="0" applyFont="1" applyFill="1" applyBorder="1" applyAlignment="1">
      <alignment horizontal="left" vertical="top" wrapText="1"/>
    </xf>
    <xf numFmtId="0" fontId="23" fillId="0" borderId="27"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28"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23"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23"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30"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5" xfId="0" applyFont="1" applyFill="1" applyBorder="1" applyAlignment="1">
      <alignment horizontal="center" vertical="top"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2" borderId="37" xfId="0" applyFont="1" applyFill="1" applyBorder="1" applyAlignment="1">
      <alignment horizontal="left" vertical="top" wrapText="1"/>
    </xf>
    <xf numFmtId="0" fontId="21" fillId="2" borderId="39" xfId="0" applyFont="1" applyFill="1" applyBorder="1" applyAlignment="1">
      <alignment horizontal="left" vertical="top" wrapText="1"/>
    </xf>
    <xf numFmtId="0" fontId="21" fillId="2" borderId="33"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4" xfId="0" applyFont="1" applyFill="1" applyBorder="1" applyAlignment="1">
      <alignment horizontal="center" vertical="top" wrapText="1"/>
    </xf>
    <xf numFmtId="0" fontId="21" fillId="2" borderId="35" xfId="0" applyFont="1" applyFill="1" applyBorder="1" applyAlignment="1">
      <alignment horizontal="center" vertical="top" wrapText="1"/>
    </xf>
    <xf numFmtId="2" fontId="5" fillId="0" borderId="0" xfId="1" applyNumberFormat="1" applyFont="1" applyFill="1" applyAlignment="1">
      <alignment horizontal="left" wrapText="1"/>
    </xf>
    <xf numFmtId="0" fontId="28" fillId="0" borderId="1" xfId="1" applyFont="1" applyFill="1" applyBorder="1" applyAlignment="1">
      <alignment horizontal="right" vertical="center" wrapText="1"/>
    </xf>
    <xf numFmtId="0" fontId="28" fillId="0" borderId="0" xfId="1" applyFont="1" applyFill="1" applyBorder="1" applyAlignment="1">
      <alignment horizontal="right" vertical="center" wrapText="1"/>
    </xf>
    <xf numFmtId="0" fontId="26" fillId="0" borderId="3" xfId="1" applyFont="1" applyFill="1" applyBorder="1" applyAlignment="1">
      <alignment horizontal="center"/>
    </xf>
    <xf numFmtId="0" fontId="28" fillId="0" borderId="3" xfId="1" applyFont="1" applyFill="1" applyBorder="1" applyAlignment="1">
      <alignment horizontal="center"/>
    </xf>
    <xf numFmtId="0" fontId="21" fillId="2" borderId="42" xfId="0" applyFont="1" applyFill="1" applyBorder="1" applyAlignment="1">
      <alignment horizontal="left" vertical="top" wrapText="1"/>
    </xf>
  </cellXfs>
  <cellStyles count="5">
    <cellStyle name="Hyperlink" xfId="3" builtinId="8"/>
    <cellStyle name="Normal" xfId="0" builtinId="0"/>
    <cellStyle name="Normal 2" xfId="1"/>
    <cellStyle name="Normal 3"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SAS/CJSS/CCJU/Interpreter%20MI/Q1%202015/Final%20Tables/Archive/New%20Folder/working%20sheet%20InterpreterTable%20final%20revised%202013%20dat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1"/>
      <sheetName val="data 1"/>
      <sheetName val="Table 2"/>
      <sheetName val="data 2"/>
      <sheetName val="Table 3"/>
      <sheetName val="data Table 12"/>
    </sheetNames>
    <sheetDataSet>
      <sheetData sheetId="0" refreshError="1"/>
      <sheetData sheetId="1" refreshError="1"/>
      <sheetData sheetId="2" refreshError="1"/>
      <sheetData sheetId="3" refreshError="1"/>
      <sheetData sheetId="4" refreshError="1"/>
      <sheetData sheetId="5" refreshError="1"/>
      <sheetData sheetId="6">
        <row r="6">
          <cell r="D6">
            <v>2653</v>
          </cell>
          <cell r="E6">
            <v>2415</v>
          </cell>
          <cell r="F6">
            <v>66</v>
          </cell>
          <cell r="G6">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7"/>
  <sheetViews>
    <sheetView tabSelected="1" workbookViewId="0">
      <selection sqref="A1:N1"/>
    </sheetView>
  </sheetViews>
  <sheetFormatPr defaultRowHeight="13.2" x14ac:dyDescent="0.25"/>
  <cols>
    <col min="1" max="1" width="11.33203125" customWidth="1"/>
  </cols>
  <sheetData>
    <row r="1" spans="1:14" ht="13.8" x14ac:dyDescent="0.25">
      <c r="A1" s="413" t="s">
        <v>50</v>
      </c>
      <c r="B1" s="413"/>
      <c r="C1" s="413"/>
      <c r="D1" s="413"/>
      <c r="E1" s="413"/>
      <c r="F1" s="413"/>
      <c r="G1" s="413"/>
      <c r="H1" s="413"/>
      <c r="I1" s="413"/>
      <c r="J1" s="413"/>
      <c r="K1" s="413"/>
      <c r="L1" s="413"/>
      <c r="M1" s="413"/>
      <c r="N1" s="413"/>
    </row>
    <row r="2" spans="1:14" ht="13.8" x14ac:dyDescent="0.25">
      <c r="A2" s="120"/>
      <c r="B2" s="120"/>
      <c r="C2" s="120"/>
      <c r="D2" s="120"/>
      <c r="E2" s="120"/>
      <c r="F2" s="120"/>
      <c r="G2" s="120"/>
      <c r="H2" s="120"/>
      <c r="I2" s="120"/>
      <c r="J2" s="120"/>
      <c r="K2" s="120"/>
      <c r="L2" s="120"/>
      <c r="M2" s="120"/>
      <c r="N2" s="120"/>
    </row>
    <row r="3" spans="1:14" ht="13.8" x14ac:dyDescent="0.25">
      <c r="A3" s="121" t="s">
        <v>51</v>
      </c>
      <c r="B3" s="121" t="s">
        <v>52</v>
      </c>
      <c r="C3" s="121"/>
      <c r="D3" s="121"/>
      <c r="E3" s="121"/>
      <c r="F3" s="121"/>
      <c r="G3" s="121"/>
      <c r="H3" s="121"/>
      <c r="I3" s="121"/>
      <c r="J3" s="121"/>
      <c r="K3" s="121"/>
      <c r="L3" s="121"/>
      <c r="M3" s="121"/>
      <c r="N3" s="122"/>
    </row>
    <row r="5" spans="1:14" x14ac:dyDescent="0.25">
      <c r="A5" s="123" t="s">
        <v>62</v>
      </c>
      <c r="B5" s="151" t="s">
        <v>197</v>
      </c>
    </row>
    <row r="6" spans="1:14" ht="15" customHeight="1" x14ac:dyDescent="0.25">
      <c r="A6" s="123" t="s">
        <v>63</v>
      </c>
      <c r="B6" s="151" t="s">
        <v>198</v>
      </c>
    </row>
    <row r="7" spans="1:14" x14ac:dyDescent="0.25">
      <c r="A7" s="123" t="s">
        <v>64</v>
      </c>
      <c r="B7" s="151" t="s">
        <v>199</v>
      </c>
    </row>
    <row r="8" spans="1:14" x14ac:dyDescent="0.25">
      <c r="A8" s="123"/>
    </row>
    <row r="9" spans="1:14" x14ac:dyDescent="0.25">
      <c r="A9" s="123"/>
    </row>
    <row r="10" spans="1:14" x14ac:dyDescent="0.25">
      <c r="A10" s="123"/>
    </row>
    <row r="11" spans="1:14" x14ac:dyDescent="0.25">
      <c r="A11" s="123"/>
    </row>
    <row r="12" spans="1:14" x14ac:dyDescent="0.25">
      <c r="A12" s="123"/>
    </row>
    <row r="13" spans="1:14" x14ac:dyDescent="0.25">
      <c r="A13" s="123"/>
    </row>
    <row r="14" spans="1:14" x14ac:dyDescent="0.25">
      <c r="A14" s="123"/>
    </row>
    <row r="15" spans="1:14" x14ac:dyDescent="0.25">
      <c r="A15" s="123"/>
    </row>
    <row r="16" spans="1:14" x14ac:dyDescent="0.25">
      <c r="A16" s="123"/>
    </row>
    <row r="17" spans="1:1" x14ac:dyDescent="0.25">
      <c r="A17" s="124"/>
    </row>
  </sheetData>
  <mergeCells count="1">
    <mergeCell ref="A1:N1"/>
  </mergeCells>
  <hyperlinks>
    <hyperlink ref="A5" location="'Table 1'!A1" display="'Table 1'!A1"/>
    <hyperlink ref="A6" location="'Table 2'!A1" display="'Table 2'!A1"/>
    <hyperlink ref="A7" location="'Table 3'!A1" display="'Table 3'!A1"/>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election activeCell="K38" sqref="K38"/>
    </sheetView>
  </sheetViews>
  <sheetFormatPr defaultRowHeight="13.2" x14ac:dyDescent="0.25"/>
  <cols>
    <col min="1" max="1" width="1.6640625" customWidth="1"/>
    <col min="2" max="2" width="9.33203125" bestFit="1" customWidth="1"/>
    <col min="3" max="3" width="5" bestFit="1" customWidth="1"/>
    <col min="4" max="5" width="5.5546875" bestFit="1" customWidth="1"/>
    <col min="6" max="6" width="8.6640625" bestFit="1" customWidth="1"/>
    <col min="7" max="7" width="8.5546875" bestFit="1" customWidth="1"/>
  </cols>
  <sheetData>
    <row r="1" spans="2:9" ht="5.25" customHeight="1" thickBot="1" x14ac:dyDescent="0.3"/>
    <row r="2" spans="2:9" ht="26.4" x14ac:dyDescent="0.25">
      <c r="B2" s="493"/>
      <c r="C2" s="494"/>
      <c r="D2" s="494"/>
      <c r="E2" s="194" t="s">
        <v>35</v>
      </c>
      <c r="F2" s="195" t="s">
        <v>86</v>
      </c>
      <c r="G2" s="195" t="s">
        <v>97</v>
      </c>
      <c r="H2" s="195" t="s">
        <v>96</v>
      </c>
      <c r="I2" s="196" t="s">
        <v>89</v>
      </c>
    </row>
    <row r="3" spans="2:9" x14ac:dyDescent="0.25">
      <c r="B3" s="489" t="s">
        <v>35</v>
      </c>
      <c r="C3" s="491">
        <v>2014</v>
      </c>
      <c r="D3" s="192" t="s">
        <v>35</v>
      </c>
      <c r="E3" s="193">
        <v>2391</v>
      </c>
      <c r="F3" s="193">
        <v>1394</v>
      </c>
      <c r="G3" s="193">
        <v>879</v>
      </c>
      <c r="H3" s="193">
        <v>118</v>
      </c>
      <c r="I3" s="200">
        <v>0</v>
      </c>
    </row>
    <row r="4" spans="2:9" x14ac:dyDescent="0.25">
      <c r="B4" s="489"/>
      <c r="C4" s="491"/>
      <c r="D4" s="192" t="s">
        <v>7</v>
      </c>
      <c r="E4" s="193">
        <v>714</v>
      </c>
      <c r="F4" s="193">
        <v>416</v>
      </c>
      <c r="G4" s="193">
        <v>278</v>
      </c>
      <c r="H4" s="193">
        <v>20</v>
      </c>
      <c r="I4" s="200">
        <v>0</v>
      </c>
    </row>
    <row r="5" spans="2:9" x14ac:dyDescent="0.25">
      <c r="B5" s="489"/>
      <c r="C5" s="491"/>
      <c r="D5" s="192" t="s">
        <v>4</v>
      </c>
      <c r="E5" s="193">
        <v>600</v>
      </c>
      <c r="F5" s="193">
        <v>337</v>
      </c>
      <c r="G5" s="193">
        <v>238</v>
      </c>
      <c r="H5" s="193">
        <v>25</v>
      </c>
      <c r="I5" s="200">
        <v>0</v>
      </c>
    </row>
    <row r="6" spans="2:9" x14ac:dyDescent="0.25">
      <c r="B6" s="489"/>
      <c r="C6" s="491"/>
      <c r="D6" s="192" t="s">
        <v>5</v>
      </c>
      <c r="E6" s="193">
        <v>580</v>
      </c>
      <c r="F6" s="193">
        <v>328</v>
      </c>
      <c r="G6" s="193">
        <v>195</v>
      </c>
      <c r="H6" s="193">
        <v>57</v>
      </c>
      <c r="I6" s="200">
        <v>0</v>
      </c>
    </row>
    <row r="7" spans="2:9" x14ac:dyDescent="0.25">
      <c r="B7" s="489"/>
      <c r="C7" s="491"/>
      <c r="D7" s="192" t="s">
        <v>6</v>
      </c>
      <c r="E7" s="193">
        <v>497</v>
      </c>
      <c r="F7" s="193">
        <v>313</v>
      </c>
      <c r="G7" s="193">
        <v>168</v>
      </c>
      <c r="H7" s="193">
        <v>16</v>
      </c>
      <c r="I7" s="200">
        <v>0</v>
      </c>
    </row>
    <row r="8" spans="2:9" x14ac:dyDescent="0.25">
      <c r="B8" s="489"/>
      <c r="C8" s="192"/>
      <c r="D8" s="192"/>
      <c r="E8" s="193"/>
      <c r="F8" s="193"/>
      <c r="G8" s="193"/>
      <c r="H8" s="193"/>
      <c r="I8" s="200"/>
    </row>
    <row r="9" spans="2:9" x14ac:dyDescent="0.25">
      <c r="B9" s="489"/>
      <c r="C9" s="491">
        <v>2015</v>
      </c>
      <c r="D9" s="192" t="s">
        <v>35</v>
      </c>
      <c r="E9" s="193">
        <v>950</v>
      </c>
      <c r="F9" s="193">
        <v>517</v>
      </c>
      <c r="G9" s="193">
        <v>378</v>
      </c>
      <c r="H9" s="193">
        <v>55</v>
      </c>
      <c r="I9" s="200">
        <v>0</v>
      </c>
    </row>
    <row r="10" spans="2:9" x14ac:dyDescent="0.25">
      <c r="B10" s="489"/>
      <c r="C10" s="491"/>
      <c r="D10" s="192" t="s">
        <v>7</v>
      </c>
      <c r="E10" s="193">
        <v>570</v>
      </c>
      <c r="F10" s="193">
        <v>288</v>
      </c>
      <c r="G10" s="193">
        <v>247</v>
      </c>
      <c r="H10" s="193">
        <v>35</v>
      </c>
      <c r="I10" s="200">
        <v>0</v>
      </c>
    </row>
    <row r="11" spans="2:9" x14ac:dyDescent="0.25">
      <c r="B11" s="489"/>
      <c r="C11" s="491"/>
      <c r="D11" s="192" t="s">
        <v>4</v>
      </c>
      <c r="E11" s="193">
        <v>380</v>
      </c>
      <c r="F11" s="193">
        <v>229</v>
      </c>
      <c r="G11" s="193">
        <v>131</v>
      </c>
      <c r="H11" s="193">
        <v>20</v>
      </c>
      <c r="I11" s="200">
        <v>0</v>
      </c>
    </row>
    <row r="12" spans="2:9" x14ac:dyDescent="0.25">
      <c r="B12" s="197"/>
      <c r="C12" s="192"/>
      <c r="D12" s="192"/>
      <c r="E12" s="193"/>
      <c r="F12" s="193"/>
      <c r="G12" s="193"/>
      <c r="H12" s="193"/>
      <c r="I12" s="200"/>
    </row>
    <row r="13" spans="2:9" x14ac:dyDescent="0.25">
      <c r="B13" s="489" t="s">
        <v>98</v>
      </c>
      <c r="C13" s="491">
        <v>2014</v>
      </c>
      <c r="D13" s="192" t="s">
        <v>35</v>
      </c>
      <c r="E13" s="193">
        <v>1800</v>
      </c>
      <c r="F13" s="193">
        <v>1280</v>
      </c>
      <c r="G13" s="193">
        <v>435</v>
      </c>
      <c r="H13" s="193">
        <v>85</v>
      </c>
      <c r="I13" s="200">
        <v>0</v>
      </c>
    </row>
    <row r="14" spans="2:9" x14ac:dyDescent="0.25">
      <c r="B14" s="489"/>
      <c r="C14" s="491"/>
      <c r="D14" s="192" t="s">
        <v>7</v>
      </c>
      <c r="E14" s="193">
        <v>538</v>
      </c>
      <c r="F14" s="193">
        <v>373</v>
      </c>
      <c r="G14" s="193">
        <v>149</v>
      </c>
      <c r="H14" s="193">
        <v>16</v>
      </c>
      <c r="I14" s="200">
        <v>0</v>
      </c>
    </row>
    <row r="15" spans="2:9" x14ac:dyDescent="0.25">
      <c r="B15" s="489"/>
      <c r="C15" s="491"/>
      <c r="D15" s="192" t="s">
        <v>4</v>
      </c>
      <c r="E15" s="193">
        <v>438</v>
      </c>
      <c r="F15" s="193">
        <v>306</v>
      </c>
      <c r="G15" s="193">
        <v>112</v>
      </c>
      <c r="H15" s="193">
        <v>20</v>
      </c>
      <c r="I15" s="200">
        <v>0</v>
      </c>
    </row>
    <row r="16" spans="2:9" x14ac:dyDescent="0.25">
      <c r="B16" s="489"/>
      <c r="C16" s="491"/>
      <c r="D16" s="192" t="s">
        <v>5</v>
      </c>
      <c r="E16" s="193">
        <v>438</v>
      </c>
      <c r="F16" s="193">
        <v>309</v>
      </c>
      <c r="G16" s="193">
        <v>92</v>
      </c>
      <c r="H16" s="193">
        <v>37</v>
      </c>
      <c r="I16" s="200">
        <v>0</v>
      </c>
    </row>
    <row r="17" spans="2:9" x14ac:dyDescent="0.25">
      <c r="B17" s="489"/>
      <c r="C17" s="491"/>
      <c r="D17" s="192" t="s">
        <v>6</v>
      </c>
      <c r="E17" s="193">
        <v>386</v>
      </c>
      <c r="F17" s="193">
        <v>292</v>
      </c>
      <c r="G17" s="193">
        <v>82</v>
      </c>
      <c r="H17" s="193">
        <v>12</v>
      </c>
      <c r="I17" s="200">
        <v>0</v>
      </c>
    </row>
    <row r="18" spans="2:9" x14ac:dyDescent="0.25">
      <c r="B18" s="489"/>
      <c r="C18" s="192"/>
      <c r="D18" s="192"/>
      <c r="E18" s="193"/>
      <c r="F18" s="193"/>
      <c r="G18" s="193"/>
      <c r="H18" s="193"/>
      <c r="I18" s="200"/>
    </row>
    <row r="19" spans="2:9" x14ac:dyDescent="0.25">
      <c r="B19" s="489"/>
      <c r="C19" s="491">
        <v>2015</v>
      </c>
      <c r="D19" s="192" t="s">
        <v>35</v>
      </c>
      <c r="E19" s="193">
        <v>666</v>
      </c>
      <c r="F19" s="193">
        <v>473</v>
      </c>
      <c r="G19" s="193">
        <v>162</v>
      </c>
      <c r="H19" s="193">
        <v>31</v>
      </c>
      <c r="I19" s="200">
        <v>0</v>
      </c>
    </row>
    <row r="20" spans="2:9" x14ac:dyDescent="0.25">
      <c r="B20" s="489"/>
      <c r="C20" s="491"/>
      <c r="D20" s="192" t="s">
        <v>7</v>
      </c>
      <c r="E20" s="193">
        <v>386</v>
      </c>
      <c r="F20" s="193">
        <v>261</v>
      </c>
      <c r="G20" s="193">
        <v>107</v>
      </c>
      <c r="H20" s="193">
        <v>18</v>
      </c>
      <c r="I20" s="200">
        <v>0</v>
      </c>
    </row>
    <row r="21" spans="2:9" x14ac:dyDescent="0.25">
      <c r="B21" s="489"/>
      <c r="C21" s="491"/>
      <c r="D21" s="192" t="s">
        <v>4</v>
      </c>
      <c r="E21" s="193">
        <v>280</v>
      </c>
      <c r="F21" s="193">
        <v>212</v>
      </c>
      <c r="G21" s="193">
        <v>55</v>
      </c>
      <c r="H21" s="193">
        <v>13</v>
      </c>
      <c r="I21" s="200">
        <v>0</v>
      </c>
    </row>
    <row r="22" spans="2:9" x14ac:dyDescent="0.25">
      <c r="B22" s="197"/>
      <c r="C22" s="192"/>
      <c r="D22" s="192"/>
      <c r="E22" s="193"/>
      <c r="F22" s="193"/>
      <c r="G22" s="193"/>
      <c r="H22" s="193"/>
      <c r="I22" s="200"/>
    </row>
    <row r="23" spans="2:9" x14ac:dyDescent="0.25">
      <c r="B23" s="489" t="s">
        <v>85</v>
      </c>
      <c r="C23" s="491">
        <v>2014</v>
      </c>
      <c r="D23" s="192" t="s">
        <v>35</v>
      </c>
      <c r="E23" s="193">
        <v>578</v>
      </c>
      <c r="F23" s="193">
        <v>106</v>
      </c>
      <c r="G23" s="193">
        <v>442</v>
      </c>
      <c r="H23" s="193">
        <v>30</v>
      </c>
      <c r="I23" s="200">
        <v>0</v>
      </c>
    </row>
    <row r="24" spans="2:9" x14ac:dyDescent="0.25">
      <c r="B24" s="489"/>
      <c r="C24" s="491"/>
      <c r="D24" s="192" t="s">
        <v>7</v>
      </c>
      <c r="E24" s="193">
        <v>172</v>
      </c>
      <c r="F24" s="193">
        <v>40</v>
      </c>
      <c r="G24" s="193">
        <v>129</v>
      </c>
      <c r="H24" s="193">
        <v>3</v>
      </c>
      <c r="I24" s="200">
        <v>0</v>
      </c>
    </row>
    <row r="25" spans="2:9" x14ac:dyDescent="0.25">
      <c r="B25" s="489"/>
      <c r="C25" s="491"/>
      <c r="D25" s="192" t="s">
        <v>4</v>
      </c>
      <c r="E25" s="193">
        <v>158</v>
      </c>
      <c r="F25" s="193">
        <v>28</v>
      </c>
      <c r="G25" s="193">
        <v>126</v>
      </c>
      <c r="H25" s="193">
        <v>4</v>
      </c>
      <c r="I25" s="200">
        <v>0</v>
      </c>
    </row>
    <row r="26" spans="2:9" x14ac:dyDescent="0.25">
      <c r="B26" s="489"/>
      <c r="C26" s="491"/>
      <c r="D26" s="192" t="s">
        <v>5</v>
      </c>
      <c r="E26" s="193">
        <v>141</v>
      </c>
      <c r="F26" s="193">
        <v>18</v>
      </c>
      <c r="G26" s="193">
        <v>103</v>
      </c>
      <c r="H26" s="193">
        <v>20</v>
      </c>
      <c r="I26" s="200">
        <v>0</v>
      </c>
    </row>
    <row r="27" spans="2:9" x14ac:dyDescent="0.25">
      <c r="B27" s="489"/>
      <c r="C27" s="491"/>
      <c r="D27" s="192" t="s">
        <v>6</v>
      </c>
      <c r="E27" s="193">
        <v>107</v>
      </c>
      <c r="F27" s="193">
        <v>20</v>
      </c>
      <c r="G27" s="193">
        <v>84</v>
      </c>
      <c r="H27" s="193">
        <v>3</v>
      </c>
      <c r="I27" s="200">
        <v>0</v>
      </c>
    </row>
    <row r="28" spans="2:9" x14ac:dyDescent="0.25">
      <c r="B28" s="489"/>
      <c r="C28" s="192"/>
      <c r="D28" s="192"/>
      <c r="E28" s="193"/>
      <c r="F28" s="193"/>
      <c r="G28" s="193"/>
      <c r="H28" s="193"/>
      <c r="I28" s="200"/>
    </row>
    <row r="29" spans="2:9" x14ac:dyDescent="0.25">
      <c r="B29" s="489"/>
      <c r="C29" s="491">
        <v>2015</v>
      </c>
      <c r="D29" s="192" t="s">
        <v>35</v>
      </c>
      <c r="E29" s="193">
        <v>281</v>
      </c>
      <c r="F29" s="193">
        <v>44</v>
      </c>
      <c r="G29" s="193">
        <v>214</v>
      </c>
      <c r="H29" s="193">
        <v>23</v>
      </c>
      <c r="I29" s="200">
        <v>0</v>
      </c>
    </row>
    <row r="30" spans="2:9" x14ac:dyDescent="0.25">
      <c r="B30" s="489"/>
      <c r="C30" s="491"/>
      <c r="D30" s="192" t="s">
        <v>7</v>
      </c>
      <c r="E30" s="193">
        <v>182</v>
      </c>
      <c r="F30" s="193">
        <v>27</v>
      </c>
      <c r="G30" s="193">
        <v>138</v>
      </c>
      <c r="H30" s="193">
        <v>17</v>
      </c>
      <c r="I30" s="200">
        <v>0</v>
      </c>
    </row>
    <row r="31" spans="2:9" x14ac:dyDescent="0.25">
      <c r="B31" s="489"/>
      <c r="C31" s="491"/>
      <c r="D31" s="192" t="s">
        <v>4</v>
      </c>
      <c r="E31" s="193">
        <v>99</v>
      </c>
      <c r="F31" s="193">
        <v>17</v>
      </c>
      <c r="G31" s="193">
        <v>76</v>
      </c>
      <c r="H31" s="193">
        <v>6</v>
      </c>
      <c r="I31" s="200">
        <v>0</v>
      </c>
    </row>
    <row r="32" spans="2:9" x14ac:dyDescent="0.25">
      <c r="B32" s="197"/>
      <c r="C32" s="192"/>
      <c r="D32" s="192"/>
      <c r="E32" s="193"/>
      <c r="F32" s="193"/>
      <c r="G32" s="193"/>
      <c r="H32" s="193"/>
      <c r="I32" s="200"/>
    </row>
    <row r="33" spans="2:9" x14ac:dyDescent="0.25">
      <c r="B33" s="489" t="s">
        <v>90</v>
      </c>
      <c r="C33" s="491">
        <v>2014</v>
      </c>
      <c r="D33" s="192" t="s">
        <v>35</v>
      </c>
      <c r="E33" s="193">
        <v>13</v>
      </c>
      <c r="F33" s="193">
        <v>8</v>
      </c>
      <c r="G33" s="193">
        <v>2</v>
      </c>
      <c r="H33" s="193">
        <v>3</v>
      </c>
      <c r="I33" s="200">
        <v>0</v>
      </c>
    </row>
    <row r="34" spans="2:9" x14ac:dyDescent="0.25">
      <c r="B34" s="489"/>
      <c r="C34" s="491"/>
      <c r="D34" s="192" t="s">
        <v>7</v>
      </c>
      <c r="E34" s="193">
        <v>4</v>
      </c>
      <c r="F34" s="193">
        <v>3</v>
      </c>
      <c r="G34" s="193">
        <v>0</v>
      </c>
      <c r="H34" s="193">
        <v>1</v>
      </c>
      <c r="I34" s="200">
        <v>0</v>
      </c>
    </row>
    <row r="35" spans="2:9" x14ac:dyDescent="0.25">
      <c r="B35" s="489"/>
      <c r="C35" s="491"/>
      <c r="D35" s="192" t="s">
        <v>4</v>
      </c>
      <c r="E35" s="193">
        <v>4</v>
      </c>
      <c r="F35" s="193">
        <v>3</v>
      </c>
      <c r="G35" s="193">
        <v>0</v>
      </c>
      <c r="H35" s="193">
        <v>1</v>
      </c>
      <c r="I35" s="200">
        <v>0</v>
      </c>
    </row>
    <row r="36" spans="2:9" x14ac:dyDescent="0.25">
      <c r="B36" s="489"/>
      <c r="C36" s="491"/>
      <c r="D36" s="192" t="s">
        <v>5</v>
      </c>
      <c r="E36" s="193">
        <v>1</v>
      </c>
      <c r="F36" s="193">
        <v>1</v>
      </c>
      <c r="G36" s="193">
        <v>0</v>
      </c>
      <c r="H36" s="193">
        <v>0</v>
      </c>
      <c r="I36" s="200">
        <v>0</v>
      </c>
    </row>
    <row r="37" spans="2:9" x14ac:dyDescent="0.25">
      <c r="B37" s="489"/>
      <c r="C37" s="491"/>
      <c r="D37" s="192" t="s">
        <v>6</v>
      </c>
      <c r="E37" s="193">
        <v>4</v>
      </c>
      <c r="F37" s="193">
        <v>1</v>
      </c>
      <c r="G37" s="193">
        <v>2</v>
      </c>
      <c r="H37" s="193">
        <v>1</v>
      </c>
      <c r="I37" s="200">
        <v>0</v>
      </c>
    </row>
    <row r="38" spans="2:9" x14ac:dyDescent="0.25">
      <c r="B38" s="489"/>
      <c r="C38" s="192"/>
      <c r="D38" s="192"/>
      <c r="E38" s="193"/>
      <c r="F38" s="193"/>
      <c r="G38" s="193"/>
      <c r="H38" s="193"/>
      <c r="I38" s="200"/>
    </row>
    <row r="39" spans="2:9" x14ac:dyDescent="0.25">
      <c r="B39" s="489"/>
      <c r="C39" s="491">
        <v>2015</v>
      </c>
      <c r="D39" s="192" t="s">
        <v>35</v>
      </c>
      <c r="E39" s="193">
        <v>3</v>
      </c>
      <c r="F39" s="193">
        <v>0</v>
      </c>
      <c r="G39" s="193">
        <v>2</v>
      </c>
      <c r="H39" s="193">
        <v>1</v>
      </c>
      <c r="I39" s="200">
        <v>0</v>
      </c>
    </row>
    <row r="40" spans="2:9" x14ac:dyDescent="0.25">
      <c r="B40" s="489"/>
      <c r="C40" s="491"/>
      <c r="D40" s="192" t="s">
        <v>7</v>
      </c>
      <c r="E40" s="193">
        <v>2</v>
      </c>
      <c r="F40" s="193">
        <v>0</v>
      </c>
      <c r="G40" s="193">
        <v>2</v>
      </c>
      <c r="H40" s="193">
        <v>0</v>
      </c>
      <c r="I40" s="200">
        <v>0</v>
      </c>
    </row>
    <row r="41" spans="2:9" ht="13.8" thickBot="1" x14ac:dyDescent="0.3">
      <c r="B41" s="490"/>
      <c r="C41" s="492"/>
      <c r="D41" s="198" t="s">
        <v>4</v>
      </c>
      <c r="E41" s="199">
        <v>1</v>
      </c>
      <c r="F41" s="199">
        <v>0</v>
      </c>
      <c r="G41" s="199">
        <v>0</v>
      </c>
      <c r="H41" s="199">
        <v>1</v>
      </c>
      <c r="I41" s="200">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election activeCell="D47" sqref="D47"/>
    </sheetView>
  </sheetViews>
  <sheetFormatPr defaultColWidth="9.109375" defaultRowHeight="13.2" x14ac:dyDescent="0.25"/>
  <cols>
    <col min="1" max="1" width="24.109375" style="204" customWidth="1"/>
    <col min="2" max="2" width="9.109375" style="204" customWidth="1"/>
    <col min="3" max="3" width="16.44140625" style="209" customWidth="1"/>
    <col min="4" max="5" width="11.44140625" style="204" customWidth="1"/>
    <col min="6" max="6" width="13.5546875" style="204" customWidth="1"/>
    <col min="7" max="7" width="14.109375" style="204" customWidth="1"/>
    <col min="8" max="8" width="1.6640625" style="204" customWidth="1"/>
    <col min="9" max="9" width="1.6640625" style="211" customWidth="1"/>
    <col min="10" max="11" width="11.44140625" style="204" customWidth="1"/>
    <col min="12" max="12" width="14.109375" style="204" customWidth="1"/>
    <col min="13" max="13" width="13.5546875" style="204" customWidth="1"/>
    <col min="14" max="15" width="1.6640625" style="204" customWidth="1"/>
    <col min="16" max="16384" width="9.109375" style="204"/>
  </cols>
  <sheetData>
    <row r="1" spans="1:15" ht="18.75" customHeight="1" x14ac:dyDescent="0.25">
      <c r="A1" s="201" t="s">
        <v>99</v>
      </c>
      <c r="B1" s="201"/>
      <c r="C1" s="201"/>
      <c r="D1" s="202"/>
      <c r="E1" s="202"/>
      <c r="F1" s="202"/>
      <c r="G1" s="202"/>
      <c r="H1" s="202"/>
      <c r="I1" s="202"/>
      <c r="J1" s="203"/>
      <c r="K1" s="203"/>
      <c r="L1" s="203"/>
      <c r="M1" s="203"/>
      <c r="N1" s="203"/>
      <c r="O1" s="203"/>
    </row>
    <row r="2" spans="1:15" x14ac:dyDescent="0.25">
      <c r="A2" s="205"/>
      <c r="B2" s="205"/>
      <c r="C2" s="206"/>
      <c r="D2" s="203"/>
      <c r="E2" s="203"/>
      <c r="F2" s="203"/>
      <c r="G2" s="203"/>
      <c r="H2" s="207"/>
      <c r="I2" s="203"/>
      <c r="J2" s="203"/>
      <c r="K2" s="203"/>
      <c r="L2" s="203"/>
      <c r="M2" s="203"/>
      <c r="N2" s="203"/>
      <c r="O2" s="203"/>
    </row>
    <row r="3" spans="1:15" ht="15.6" x14ac:dyDescent="0.25">
      <c r="A3" s="208" t="s">
        <v>100</v>
      </c>
      <c r="H3" s="210"/>
      <c r="O3" s="211"/>
    </row>
    <row r="4" spans="1:15" ht="12.75" customHeight="1" x14ac:dyDescent="0.25">
      <c r="A4" s="212"/>
      <c r="B4" s="212"/>
      <c r="C4" s="496" t="s">
        <v>101</v>
      </c>
      <c r="D4" s="498" t="s">
        <v>22</v>
      </c>
      <c r="E4" s="498"/>
      <c r="F4" s="498"/>
      <c r="G4" s="498"/>
      <c r="H4" s="213"/>
      <c r="I4" s="214"/>
      <c r="J4" s="499" t="s">
        <v>102</v>
      </c>
      <c r="K4" s="499"/>
      <c r="L4" s="499"/>
      <c r="M4" s="499"/>
      <c r="N4" s="213"/>
      <c r="O4" s="215"/>
    </row>
    <row r="5" spans="1:15" ht="28.5" customHeight="1" x14ac:dyDescent="0.25">
      <c r="A5" s="216" t="s">
        <v>103</v>
      </c>
      <c r="B5" s="216" t="s">
        <v>104</v>
      </c>
      <c r="C5" s="497"/>
      <c r="D5" s="217" t="s">
        <v>105</v>
      </c>
      <c r="E5" s="218" t="s">
        <v>106</v>
      </c>
      <c r="F5" s="218" t="s">
        <v>107</v>
      </c>
      <c r="G5" s="218" t="s">
        <v>108</v>
      </c>
      <c r="H5" s="219"/>
      <c r="I5" s="220"/>
      <c r="J5" s="217" t="s">
        <v>105</v>
      </c>
      <c r="K5" s="218" t="s">
        <v>106</v>
      </c>
      <c r="L5" s="218" t="s">
        <v>109</v>
      </c>
      <c r="M5" s="218" t="s">
        <v>110</v>
      </c>
      <c r="N5" s="221"/>
      <c r="O5" s="222"/>
    </row>
    <row r="6" spans="1:15" s="209" customFormat="1" ht="15.75" customHeight="1" x14ac:dyDescent="0.25">
      <c r="A6" s="223"/>
      <c r="B6" s="223" t="s">
        <v>111</v>
      </c>
      <c r="C6" s="224">
        <v>5149</v>
      </c>
      <c r="D6" s="225">
        <v>2653</v>
      </c>
      <c r="E6" s="225">
        <v>2415</v>
      </c>
      <c r="F6" s="225">
        <v>66</v>
      </c>
      <c r="G6" s="225">
        <v>15</v>
      </c>
      <c r="H6" s="226"/>
      <c r="I6" s="227"/>
      <c r="J6" s="228">
        <v>51.5</v>
      </c>
      <c r="K6" s="228">
        <v>46.9</v>
      </c>
      <c r="L6" s="228">
        <v>1.3</v>
      </c>
      <c r="M6" s="228">
        <v>0.3</v>
      </c>
      <c r="N6" s="226"/>
      <c r="O6" s="222"/>
    </row>
    <row r="7" spans="1:15" s="209" customFormat="1" ht="15.75" customHeight="1" thickBot="1" x14ac:dyDescent="0.3">
      <c r="A7" s="229"/>
      <c r="B7" s="230">
        <v>2014</v>
      </c>
      <c r="C7" s="231">
        <v>2391</v>
      </c>
      <c r="D7" s="232">
        <v>1394</v>
      </c>
      <c r="E7" s="232">
        <v>879</v>
      </c>
      <c r="F7" s="232">
        <v>118</v>
      </c>
      <c r="G7" s="232" t="s">
        <v>112</v>
      </c>
      <c r="H7" s="233"/>
      <c r="I7" s="234"/>
      <c r="J7" s="235">
        <v>58.301965704726058</v>
      </c>
      <c r="K7" s="235">
        <v>36.762860727728985</v>
      </c>
      <c r="L7" s="235">
        <v>4.9351735675449602</v>
      </c>
      <c r="M7" s="235" t="s">
        <v>112</v>
      </c>
      <c r="N7" s="236"/>
      <c r="O7" s="237"/>
    </row>
    <row r="8" spans="1:15" s="209" customFormat="1" ht="15.75" customHeight="1" x14ac:dyDescent="0.25">
      <c r="A8" s="75" t="s">
        <v>113</v>
      </c>
      <c r="B8" s="238"/>
      <c r="C8" s="224">
        <f>SUM(C9:C49)</f>
        <v>1800</v>
      </c>
      <c r="D8" s="224">
        <f t="shared" ref="D8:G8" si="0">SUM(D9:D49)</f>
        <v>1280</v>
      </c>
      <c r="E8" s="224">
        <f t="shared" si="0"/>
        <v>435</v>
      </c>
      <c r="F8" s="224">
        <f t="shared" si="0"/>
        <v>85</v>
      </c>
      <c r="G8" s="224">
        <f t="shared" si="0"/>
        <v>0</v>
      </c>
      <c r="H8" s="226"/>
      <c r="I8" s="239"/>
      <c r="J8" s="228">
        <f>D8/C8*100</f>
        <v>71.111111111111114</v>
      </c>
      <c r="K8" s="228">
        <f>E8/C8*100</f>
        <v>24.166666666666668</v>
      </c>
      <c r="L8" s="228">
        <f>F8/C8*100</f>
        <v>4.7222222222222223</v>
      </c>
      <c r="M8" s="228" t="s">
        <v>112</v>
      </c>
      <c r="N8" s="226"/>
      <c r="O8" s="237"/>
    </row>
    <row r="9" spans="1:15" x14ac:dyDescent="0.25">
      <c r="A9" s="240" t="s">
        <v>114</v>
      </c>
      <c r="C9" s="241">
        <v>105</v>
      </c>
      <c r="D9" s="242">
        <v>67</v>
      </c>
      <c r="E9" s="242">
        <v>36</v>
      </c>
      <c r="F9" s="242">
        <v>2</v>
      </c>
      <c r="G9" s="242" t="s">
        <v>112</v>
      </c>
      <c r="H9" s="243"/>
      <c r="I9" s="244"/>
      <c r="J9" s="245">
        <v>63.809523809523803</v>
      </c>
      <c r="K9" s="245">
        <v>34.285714285714285</v>
      </c>
      <c r="L9" s="245">
        <v>1.9047619047619049</v>
      </c>
      <c r="M9" s="245" t="s">
        <v>112</v>
      </c>
      <c r="N9" s="246"/>
      <c r="O9" s="222"/>
    </row>
    <row r="10" spans="1:15" x14ac:dyDescent="0.25">
      <c r="A10" s="240" t="s">
        <v>115</v>
      </c>
      <c r="C10" s="241">
        <v>58</v>
      </c>
      <c r="D10" s="242">
        <v>52</v>
      </c>
      <c r="E10" s="242">
        <v>6</v>
      </c>
      <c r="F10" s="242" t="s">
        <v>112</v>
      </c>
      <c r="G10" s="242" t="s">
        <v>112</v>
      </c>
      <c r="H10" s="243"/>
      <c r="I10" s="244"/>
      <c r="J10" s="247">
        <v>89.65517241379311</v>
      </c>
      <c r="K10" s="247">
        <v>10.344827586206897</v>
      </c>
      <c r="L10" s="247" t="s">
        <v>112</v>
      </c>
      <c r="M10" s="247" t="s">
        <v>112</v>
      </c>
      <c r="N10" s="248"/>
      <c r="O10" s="249"/>
    </row>
    <row r="11" spans="1:15" ht="12.75" customHeight="1" x14ac:dyDescent="0.25">
      <c r="A11" s="240" t="s">
        <v>116</v>
      </c>
      <c r="C11" s="241">
        <v>5</v>
      </c>
      <c r="D11" s="242">
        <v>1</v>
      </c>
      <c r="E11" s="242">
        <v>4</v>
      </c>
      <c r="F11" s="242" t="s">
        <v>112</v>
      </c>
      <c r="G11" s="242" t="s">
        <v>112</v>
      </c>
      <c r="H11" s="243"/>
      <c r="I11" s="244"/>
      <c r="J11" s="247">
        <v>20</v>
      </c>
      <c r="K11" s="247">
        <v>80</v>
      </c>
      <c r="L11" s="247" t="s">
        <v>112</v>
      </c>
      <c r="M11" s="247" t="s">
        <v>112</v>
      </c>
      <c r="N11" s="248"/>
      <c r="O11" s="249"/>
    </row>
    <row r="12" spans="1:15" ht="12.75" customHeight="1" x14ac:dyDescent="0.25">
      <c r="A12" s="240" t="s">
        <v>117</v>
      </c>
      <c r="C12" s="241">
        <v>51</v>
      </c>
      <c r="D12" s="242">
        <v>33</v>
      </c>
      <c r="E12" s="242">
        <v>16</v>
      </c>
      <c r="F12" s="242">
        <v>2</v>
      </c>
      <c r="G12" s="242" t="s">
        <v>112</v>
      </c>
      <c r="H12" s="243"/>
      <c r="I12" s="244"/>
      <c r="J12" s="247">
        <v>64.705882352941174</v>
      </c>
      <c r="K12" s="247">
        <v>31.372549019607842</v>
      </c>
      <c r="L12" s="247">
        <v>3.9215686274509802</v>
      </c>
      <c r="M12" s="247" t="s">
        <v>112</v>
      </c>
      <c r="N12" s="248"/>
      <c r="O12" s="249"/>
    </row>
    <row r="13" spans="1:15" ht="12.75" customHeight="1" x14ac:dyDescent="0.25">
      <c r="A13" s="240" t="s">
        <v>118</v>
      </c>
      <c r="C13" s="241">
        <v>11</v>
      </c>
      <c r="D13" s="242">
        <v>11</v>
      </c>
      <c r="E13" s="242" t="s">
        <v>112</v>
      </c>
      <c r="F13" s="242" t="s">
        <v>112</v>
      </c>
      <c r="G13" s="242" t="s">
        <v>112</v>
      </c>
      <c r="H13" s="243"/>
      <c r="I13" s="244"/>
      <c r="J13" s="247">
        <v>100</v>
      </c>
      <c r="K13" s="247" t="s">
        <v>112</v>
      </c>
      <c r="L13" s="247" t="s">
        <v>112</v>
      </c>
      <c r="M13" s="247" t="s">
        <v>112</v>
      </c>
      <c r="N13" s="248"/>
      <c r="O13" s="249"/>
    </row>
    <row r="14" spans="1:15" ht="11.25" customHeight="1" x14ac:dyDescent="0.25">
      <c r="A14" s="240" t="s">
        <v>119</v>
      </c>
      <c r="C14" s="241">
        <v>8</v>
      </c>
      <c r="D14" s="242">
        <v>2</v>
      </c>
      <c r="E14" s="242">
        <v>5</v>
      </c>
      <c r="F14" s="242">
        <v>1</v>
      </c>
      <c r="G14" s="242" t="s">
        <v>112</v>
      </c>
      <c r="H14" s="243"/>
      <c r="I14" s="244"/>
      <c r="J14" s="247">
        <v>25</v>
      </c>
      <c r="K14" s="247">
        <v>62.5</v>
      </c>
      <c r="L14" s="247">
        <v>12.5</v>
      </c>
      <c r="M14" s="247" t="s">
        <v>112</v>
      </c>
      <c r="N14" s="250"/>
      <c r="O14" s="251"/>
    </row>
    <row r="15" spans="1:15" ht="12.75" customHeight="1" x14ac:dyDescent="0.25">
      <c r="A15" s="240" t="s">
        <v>120</v>
      </c>
      <c r="C15" s="241">
        <v>1</v>
      </c>
      <c r="D15" s="242" t="s">
        <v>112</v>
      </c>
      <c r="E15" s="242">
        <v>1</v>
      </c>
      <c r="F15" s="242" t="s">
        <v>112</v>
      </c>
      <c r="G15" s="242" t="s">
        <v>112</v>
      </c>
      <c r="H15" s="243"/>
      <c r="I15" s="244"/>
      <c r="J15" s="247" t="s">
        <v>112</v>
      </c>
      <c r="K15" s="247">
        <v>100</v>
      </c>
      <c r="L15" s="247" t="s">
        <v>112</v>
      </c>
      <c r="M15" s="247" t="s">
        <v>112</v>
      </c>
      <c r="N15" s="248"/>
      <c r="O15" s="249"/>
    </row>
    <row r="16" spans="1:15" ht="12.75" customHeight="1" x14ac:dyDescent="0.25">
      <c r="A16" s="240" t="s">
        <v>121</v>
      </c>
      <c r="C16" s="241">
        <v>86</v>
      </c>
      <c r="D16" s="242">
        <v>71</v>
      </c>
      <c r="E16" s="242">
        <v>11</v>
      </c>
      <c r="F16" s="242">
        <v>4</v>
      </c>
      <c r="G16" s="242" t="s">
        <v>112</v>
      </c>
      <c r="H16" s="243"/>
      <c r="I16" s="244"/>
      <c r="J16" s="247">
        <v>82.558139534883722</v>
      </c>
      <c r="K16" s="247">
        <v>12.790697674418606</v>
      </c>
      <c r="L16" s="247">
        <v>4.6511627906976747</v>
      </c>
      <c r="M16" s="247" t="s">
        <v>112</v>
      </c>
      <c r="N16" s="248"/>
      <c r="O16" s="249"/>
    </row>
    <row r="17" spans="1:15" ht="12.75" customHeight="1" x14ac:dyDescent="0.25">
      <c r="A17" s="240" t="s">
        <v>122</v>
      </c>
      <c r="C17" s="241">
        <v>7</v>
      </c>
      <c r="D17" s="242">
        <v>5</v>
      </c>
      <c r="E17" s="242">
        <v>2</v>
      </c>
      <c r="F17" s="242" t="s">
        <v>112</v>
      </c>
      <c r="G17" s="242" t="s">
        <v>112</v>
      </c>
      <c r="H17" s="243"/>
      <c r="I17" s="244"/>
      <c r="J17" s="247">
        <v>71.428571428571431</v>
      </c>
      <c r="K17" s="247">
        <v>28.571428571428569</v>
      </c>
      <c r="L17" s="247" t="s">
        <v>112</v>
      </c>
      <c r="M17" s="247" t="s">
        <v>112</v>
      </c>
      <c r="N17" s="248"/>
      <c r="O17" s="249"/>
    </row>
    <row r="18" spans="1:15" ht="12.75" customHeight="1" x14ac:dyDescent="0.25">
      <c r="A18" s="240" t="s">
        <v>123</v>
      </c>
      <c r="B18" s="211"/>
      <c r="C18" s="241">
        <v>54</v>
      </c>
      <c r="D18" s="242">
        <v>47</v>
      </c>
      <c r="E18" s="242">
        <v>7</v>
      </c>
      <c r="F18" s="242" t="s">
        <v>112</v>
      </c>
      <c r="G18" s="242" t="s">
        <v>112</v>
      </c>
      <c r="H18" s="243"/>
      <c r="I18" s="244"/>
      <c r="J18" s="247">
        <v>87.037037037037038</v>
      </c>
      <c r="K18" s="247">
        <v>12.962962962962962</v>
      </c>
      <c r="L18" s="247" t="s">
        <v>112</v>
      </c>
      <c r="M18" s="247" t="s">
        <v>112</v>
      </c>
      <c r="N18" s="248"/>
      <c r="O18" s="249"/>
    </row>
    <row r="19" spans="1:15" ht="12.75" customHeight="1" x14ac:dyDescent="0.25">
      <c r="A19" s="240" t="s">
        <v>124</v>
      </c>
      <c r="B19" s="211"/>
      <c r="C19" s="241">
        <v>8</v>
      </c>
      <c r="D19" s="242">
        <v>4</v>
      </c>
      <c r="E19" s="242">
        <v>4</v>
      </c>
      <c r="F19" s="242" t="s">
        <v>112</v>
      </c>
      <c r="G19" s="242" t="s">
        <v>112</v>
      </c>
      <c r="H19" s="243"/>
      <c r="I19" s="244"/>
      <c r="J19" s="247">
        <v>50</v>
      </c>
      <c r="K19" s="247">
        <v>50</v>
      </c>
      <c r="L19" s="247" t="s">
        <v>112</v>
      </c>
      <c r="M19" s="247" t="s">
        <v>112</v>
      </c>
      <c r="N19" s="248"/>
      <c r="O19" s="249"/>
    </row>
    <row r="20" spans="1:15" ht="12.75" customHeight="1" x14ac:dyDescent="0.25">
      <c r="A20" s="240" t="s">
        <v>125</v>
      </c>
      <c r="B20" s="211"/>
      <c r="C20" s="241">
        <v>15</v>
      </c>
      <c r="D20" s="242">
        <v>13</v>
      </c>
      <c r="E20" s="242">
        <v>2</v>
      </c>
      <c r="F20" s="242" t="s">
        <v>112</v>
      </c>
      <c r="G20" s="242" t="s">
        <v>112</v>
      </c>
      <c r="H20" s="243"/>
      <c r="I20" s="244"/>
      <c r="J20" s="247">
        <v>86.666666666666671</v>
      </c>
      <c r="K20" s="247">
        <v>13.333333333333334</v>
      </c>
      <c r="L20" s="247" t="s">
        <v>112</v>
      </c>
      <c r="M20" s="247" t="s">
        <v>112</v>
      </c>
      <c r="N20" s="248"/>
      <c r="O20" s="249"/>
    </row>
    <row r="21" spans="1:15" ht="12.75" customHeight="1" x14ac:dyDescent="0.25">
      <c r="A21" s="240" t="s">
        <v>126</v>
      </c>
      <c r="B21" s="211"/>
      <c r="C21" s="241">
        <v>25</v>
      </c>
      <c r="D21" s="242">
        <v>19</v>
      </c>
      <c r="E21" s="242">
        <v>4</v>
      </c>
      <c r="F21" s="242">
        <v>2</v>
      </c>
      <c r="G21" s="242" t="s">
        <v>112</v>
      </c>
      <c r="H21" s="243"/>
      <c r="I21" s="244"/>
      <c r="J21" s="247">
        <v>76</v>
      </c>
      <c r="K21" s="247">
        <v>16</v>
      </c>
      <c r="L21" s="247">
        <v>8</v>
      </c>
      <c r="M21" s="247" t="s">
        <v>112</v>
      </c>
      <c r="N21" s="248"/>
      <c r="O21" s="249"/>
    </row>
    <row r="22" spans="1:15" ht="12.75" customHeight="1" x14ac:dyDescent="0.25">
      <c r="A22" s="240" t="s">
        <v>127</v>
      </c>
      <c r="B22" s="211"/>
      <c r="C22" s="241">
        <v>6</v>
      </c>
      <c r="D22" s="242">
        <v>6</v>
      </c>
      <c r="E22" s="242" t="s">
        <v>112</v>
      </c>
      <c r="F22" s="242" t="s">
        <v>112</v>
      </c>
      <c r="G22" s="242" t="s">
        <v>112</v>
      </c>
      <c r="H22" s="243"/>
      <c r="I22" s="244"/>
      <c r="J22" s="247">
        <v>100</v>
      </c>
      <c r="K22" s="247" t="s">
        <v>112</v>
      </c>
      <c r="L22" s="247" t="s">
        <v>112</v>
      </c>
      <c r="M22" s="247" t="s">
        <v>112</v>
      </c>
      <c r="N22" s="248"/>
      <c r="O22" s="249"/>
    </row>
    <row r="23" spans="1:15" ht="12.75" customHeight="1" x14ac:dyDescent="0.25">
      <c r="A23" s="240" t="s">
        <v>128</v>
      </c>
      <c r="B23" s="211"/>
      <c r="C23" s="241">
        <v>45</v>
      </c>
      <c r="D23" s="242">
        <v>37</v>
      </c>
      <c r="E23" s="242">
        <v>8</v>
      </c>
      <c r="F23" s="242" t="s">
        <v>112</v>
      </c>
      <c r="G23" s="242" t="s">
        <v>112</v>
      </c>
      <c r="H23" s="243"/>
      <c r="I23" s="244"/>
      <c r="J23" s="247">
        <v>82.222222222222214</v>
      </c>
      <c r="K23" s="247">
        <v>17.777777777777779</v>
      </c>
      <c r="L23" s="247" t="s">
        <v>112</v>
      </c>
      <c r="M23" s="247" t="s">
        <v>112</v>
      </c>
      <c r="N23" s="248"/>
      <c r="O23" s="249"/>
    </row>
    <row r="24" spans="1:15" ht="12.75" customHeight="1" x14ac:dyDescent="0.25">
      <c r="A24" s="240" t="s">
        <v>129</v>
      </c>
      <c r="B24" s="211"/>
      <c r="C24" s="241">
        <v>49</v>
      </c>
      <c r="D24" s="242">
        <v>27</v>
      </c>
      <c r="E24" s="242">
        <v>22</v>
      </c>
      <c r="F24" s="242" t="s">
        <v>112</v>
      </c>
      <c r="G24" s="242" t="s">
        <v>112</v>
      </c>
      <c r="H24" s="243"/>
      <c r="I24" s="244"/>
      <c r="J24" s="247">
        <v>55.102040816326522</v>
      </c>
      <c r="K24" s="247">
        <v>44.897959183673471</v>
      </c>
      <c r="L24" s="247" t="s">
        <v>112</v>
      </c>
      <c r="M24" s="247" t="s">
        <v>112</v>
      </c>
      <c r="N24" s="248"/>
      <c r="O24" s="249"/>
    </row>
    <row r="25" spans="1:15" ht="12.75" customHeight="1" x14ac:dyDescent="0.25">
      <c r="A25" s="240" t="s">
        <v>130</v>
      </c>
      <c r="B25" s="211"/>
      <c r="C25" s="241">
        <v>15</v>
      </c>
      <c r="D25" s="242">
        <v>8</v>
      </c>
      <c r="E25" s="242">
        <v>7</v>
      </c>
      <c r="F25" s="242" t="s">
        <v>112</v>
      </c>
      <c r="G25" s="242" t="s">
        <v>112</v>
      </c>
      <c r="H25" s="243"/>
      <c r="I25" s="244"/>
      <c r="J25" s="247">
        <v>53.333333333333336</v>
      </c>
      <c r="K25" s="247">
        <v>46.666666666666664</v>
      </c>
      <c r="L25" s="247" t="s">
        <v>112</v>
      </c>
      <c r="M25" s="247" t="s">
        <v>112</v>
      </c>
      <c r="N25" s="248"/>
      <c r="O25" s="249"/>
    </row>
    <row r="26" spans="1:15" ht="12.75" customHeight="1" x14ac:dyDescent="0.25">
      <c r="A26" s="240" t="s">
        <v>131</v>
      </c>
      <c r="B26" s="211"/>
      <c r="C26" s="241">
        <v>36</v>
      </c>
      <c r="D26" s="242">
        <v>26</v>
      </c>
      <c r="E26" s="242">
        <v>9</v>
      </c>
      <c r="F26" s="242">
        <v>1</v>
      </c>
      <c r="G26" s="242" t="s">
        <v>112</v>
      </c>
      <c r="H26" s="243"/>
      <c r="I26" s="244"/>
      <c r="J26" s="247">
        <v>72.222222222222214</v>
      </c>
      <c r="K26" s="247">
        <v>25</v>
      </c>
      <c r="L26" s="247">
        <v>2.7777777777777777</v>
      </c>
      <c r="M26" s="247" t="s">
        <v>112</v>
      </c>
      <c r="N26" s="248"/>
      <c r="O26" s="249"/>
    </row>
    <row r="27" spans="1:15" ht="12.75" customHeight="1" x14ac:dyDescent="0.25">
      <c r="A27" s="240" t="s">
        <v>132</v>
      </c>
      <c r="B27" s="211"/>
      <c r="C27" s="241">
        <v>18</v>
      </c>
      <c r="D27" s="242">
        <v>11</v>
      </c>
      <c r="E27" s="242">
        <v>3</v>
      </c>
      <c r="F27" s="242">
        <v>4</v>
      </c>
      <c r="G27" s="242" t="s">
        <v>112</v>
      </c>
      <c r="H27" s="243"/>
      <c r="I27" s="244"/>
      <c r="J27" s="247">
        <v>61.111111111111114</v>
      </c>
      <c r="K27" s="247">
        <v>16.666666666666664</v>
      </c>
      <c r="L27" s="247">
        <v>22.222222222222221</v>
      </c>
      <c r="M27" s="247" t="s">
        <v>112</v>
      </c>
      <c r="N27" s="248"/>
      <c r="O27" s="249"/>
    </row>
    <row r="28" spans="1:15" ht="12.75" customHeight="1" x14ac:dyDescent="0.25">
      <c r="A28" s="240" t="s">
        <v>133</v>
      </c>
      <c r="B28" s="211"/>
      <c r="C28" s="241">
        <v>3</v>
      </c>
      <c r="D28" s="242" t="s">
        <v>112</v>
      </c>
      <c r="E28" s="242">
        <v>2</v>
      </c>
      <c r="F28" s="242">
        <v>1</v>
      </c>
      <c r="G28" s="242" t="s">
        <v>112</v>
      </c>
      <c r="H28" s="243"/>
      <c r="I28" s="244"/>
      <c r="J28" s="247" t="s">
        <v>112</v>
      </c>
      <c r="K28" s="247">
        <v>66.666666666666657</v>
      </c>
      <c r="L28" s="247">
        <v>33.333333333333329</v>
      </c>
      <c r="M28" s="247" t="s">
        <v>112</v>
      </c>
      <c r="N28" s="248"/>
      <c r="O28" s="249"/>
    </row>
    <row r="29" spans="1:15" ht="12.75" customHeight="1" x14ac:dyDescent="0.25">
      <c r="A29" s="240" t="s">
        <v>134</v>
      </c>
      <c r="B29" s="211"/>
      <c r="C29" s="241">
        <v>24</v>
      </c>
      <c r="D29" s="242">
        <v>17</v>
      </c>
      <c r="E29" s="242">
        <v>5</v>
      </c>
      <c r="F29" s="242">
        <v>2</v>
      </c>
      <c r="G29" s="242" t="s">
        <v>112</v>
      </c>
      <c r="H29" s="243"/>
      <c r="I29" s="244"/>
      <c r="J29" s="247">
        <v>70.833333333333343</v>
      </c>
      <c r="K29" s="247">
        <v>20.833333333333336</v>
      </c>
      <c r="L29" s="247">
        <v>8.3333333333333321</v>
      </c>
      <c r="M29" s="247" t="s">
        <v>112</v>
      </c>
      <c r="N29" s="248"/>
      <c r="O29" s="249"/>
    </row>
    <row r="30" spans="1:15" ht="12.75" customHeight="1" x14ac:dyDescent="0.25">
      <c r="A30" s="240" t="s">
        <v>135</v>
      </c>
      <c r="B30" s="211"/>
      <c r="C30" s="241">
        <v>55</v>
      </c>
      <c r="D30" s="242">
        <v>39</v>
      </c>
      <c r="E30" s="242">
        <v>6</v>
      </c>
      <c r="F30" s="242">
        <v>10</v>
      </c>
      <c r="G30" s="242" t="s">
        <v>112</v>
      </c>
      <c r="H30" s="243"/>
      <c r="I30" s="244"/>
      <c r="J30" s="247">
        <v>70.909090909090907</v>
      </c>
      <c r="K30" s="247">
        <v>10.909090909090908</v>
      </c>
      <c r="L30" s="247">
        <v>18.181818181818183</v>
      </c>
      <c r="M30" s="247" t="s">
        <v>112</v>
      </c>
      <c r="N30" s="248"/>
      <c r="O30" s="249"/>
    </row>
    <row r="31" spans="1:15" ht="12.75" customHeight="1" x14ac:dyDescent="0.25">
      <c r="A31" s="240" t="s">
        <v>136</v>
      </c>
      <c r="B31" s="211"/>
      <c r="C31" s="241">
        <v>139</v>
      </c>
      <c r="D31" s="242">
        <v>117</v>
      </c>
      <c r="E31" s="242">
        <v>14</v>
      </c>
      <c r="F31" s="242">
        <v>8</v>
      </c>
      <c r="G31" s="242" t="s">
        <v>112</v>
      </c>
      <c r="H31" s="243"/>
      <c r="I31" s="244"/>
      <c r="J31" s="245">
        <v>84.172661870503589</v>
      </c>
      <c r="K31" s="245">
        <v>10.071942446043165</v>
      </c>
      <c r="L31" s="245">
        <v>5.755395683453238</v>
      </c>
      <c r="M31" s="245" t="s">
        <v>112</v>
      </c>
      <c r="N31" s="248"/>
      <c r="O31" s="249"/>
    </row>
    <row r="32" spans="1:15" ht="12.75" customHeight="1" x14ac:dyDescent="0.25">
      <c r="A32" s="240" t="s">
        <v>137</v>
      </c>
      <c r="B32" s="211"/>
      <c r="C32" s="241">
        <v>33</v>
      </c>
      <c r="D32" s="242">
        <v>16</v>
      </c>
      <c r="E32" s="242">
        <v>15</v>
      </c>
      <c r="F32" s="242">
        <v>2</v>
      </c>
      <c r="G32" s="242" t="s">
        <v>112</v>
      </c>
      <c r="H32" s="243"/>
      <c r="I32" s="244"/>
      <c r="J32" s="247">
        <v>48.484848484848484</v>
      </c>
      <c r="K32" s="247">
        <v>45.454545454545453</v>
      </c>
      <c r="L32" s="247">
        <v>6.0606060606060606</v>
      </c>
      <c r="M32" s="247" t="s">
        <v>112</v>
      </c>
      <c r="N32" s="248"/>
      <c r="O32" s="249"/>
    </row>
    <row r="33" spans="1:15" ht="12.75" customHeight="1" x14ac:dyDescent="0.25">
      <c r="A33" s="240" t="s">
        <v>138</v>
      </c>
      <c r="B33" s="211"/>
      <c r="C33" s="241">
        <v>31</v>
      </c>
      <c r="D33" s="242">
        <v>22</v>
      </c>
      <c r="E33" s="242">
        <v>8</v>
      </c>
      <c r="F33" s="242">
        <v>1</v>
      </c>
      <c r="G33" s="242" t="s">
        <v>112</v>
      </c>
      <c r="H33" s="243"/>
      <c r="I33" s="244"/>
      <c r="J33" s="247">
        <v>70.967741935483872</v>
      </c>
      <c r="K33" s="247">
        <v>25.806451612903224</v>
      </c>
      <c r="L33" s="247">
        <v>3.225806451612903</v>
      </c>
      <c r="M33" s="247" t="s">
        <v>112</v>
      </c>
      <c r="N33" s="248"/>
      <c r="O33" s="249"/>
    </row>
    <row r="34" spans="1:15" ht="12.75" customHeight="1" x14ac:dyDescent="0.25">
      <c r="A34" s="240" t="s">
        <v>139</v>
      </c>
      <c r="B34" s="211"/>
      <c r="C34" s="241">
        <v>156</v>
      </c>
      <c r="D34" s="242">
        <v>143</v>
      </c>
      <c r="E34" s="242">
        <v>8</v>
      </c>
      <c r="F34" s="242">
        <v>5</v>
      </c>
      <c r="G34" s="242" t="s">
        <v>112</v>
      </c>
      <c r="H34" s="243"/>
      <c r="I34" s="244"/>
      <c r="J34" s="245">
        <v>91.666666666666657</v>
      </c>
      <c r="K34" s="245">
        <v>5.1282051282051277</v>
      </c>
      <c r="L34" s="245">
        <v>3.2051282051282048</v>
      </c>
      <c r="M34" s="245" t="s">
        <v>112</v>
      </c>
      <c r="N34" s="248"/>
      <c r="O34" s="249"/>
    </row>
    <row r="35" spans="1:15" ht="12.75" customHeight="1" x14ac:dyDescent="0.25">
      <c r="A35" s="240" t="s">
        <v>140</v>
      </c>
      <c r="B35" s="211"/>
      <c r="C35" s="241">
        <v>51</v>
      </c>
      <c r="D35" s="242">
        <v>35</v>
      </c>
      <c r="E35" s="242">
        <v>9</v>
      </c>
      <c r="F35" s="242">
        <v>7</v>
      </c>
      <c r="G35" s="242" t="s">
        <v>112</v>
      </c>
      <c r="H35" s="243"/>
      <c r="I35" s="244"/>
      <c r="J35" s="247">
        <v>68.627450980392155</v>
      </c>
      <c r="K35" s="247">
        <v>17.647058823529413</v>
      </c>
      <c r="L35" s="247">
        <v>13.725490196078432</v>
      </c>
      <c r="M35" s="247" t="s">
        <v>112</v>
      </c>
      <c r="N35" s="248"/>
      <c r="O35" s="249"/>
    </row>
    <row r="36" spans="1:15" ht="12.75" customHeight="1" x14ac:dyDescent="0.25">
      <c r="A36" s="240" t="s">
        <v>141</v>
      </c>
      <c r="B36" s="211"/>
      <c r="C36" s="241">
        <v>49</v>
      </c>
      <c r="D36" s="242">
        <v>33</v>
      </c>
      <c r="E36" s="242">
        <v>15</v>
      </c>
      <c r="F36" s="242">
        <v>1</v>
      </c>
      <c r="G36" s="242" t="s">
        <v>112</v>
      </c>
      <c r="H36" s="243"/>
      <c r="I36" s="244"/>
      <c r="J36" s="247">
        <v>67.346938775510196</v>
      </c>
      <c r="K36" s="247">
        <v>30.612244897959183</v>
      </c>
      <c r="L36" s="247">
        <v>2.0408163265306123</v>
      </c>
      <c r="M36" s="247" t="s">
        <v>112</v>
      </c>
      <c r="N36" s="248"/>
      <c r="O36" s="249"/>
    </row>
    <row r="37" spans="1:15" ht="12.75" customHeight="1" x14ac:dyDescent="0.25">
      <c r="A37" s="240" t="s">
        <v>142</v>
      </c>
      <c r="B37" s="211"/>
      <c r="C37" s="241">
        <v>141</v>
      </c>
      <c r="D37" s="242">
        <v>134</v>
      </c>
      <c r="E37" s="242">
        <v>5</v>
      </c>
      <c r="F37" s="242">
        <v>2</v>
      </c>
      <c r="G37" s="242" t="s">
        <v>112</v>
      </c>
      <c r="H37" s="243"/>
      <c r="I37" s="244"/>
      <c r="J37" s="245">
        <v>95.035460992907801</v>
      </c>
      <c r="K37" s="245">
        <v>3.5460992907801421</v>
      </c>
      <c r="L37" s="245">
        <v>1.4184397163120568</v>
      </c>
      <c r="M37" s="245" t="s">
        <v>112</v>
      </c>
      <c r="N37" s="248"/>
      <c r="O37" s="249"/>
    </row>
    <row r="38" spans="1:15" ht="12.75" customHeight="1" x14ac:dyDescent="0.25">
      <c r="A38" s="240" t="s">
        <v>143</v>
      </c>
      <c r="B38" s="211"/>
      <c r="C38" s="241">
        <v>39</v>
      </c>
      <c r="D38" s="242">
        <v>34</v>
      </c>
      <c r="E38" s="242">
        <v>1</v>
      </c>
      <c r="F38" s="242">
        <v>4</v>
      </c>
      <c r="G38" s="242" t="s">
        <v>112</v>
      </c>
      <c r="H38" s="243"/>
      <c r="I38" s="244"/>
      <c r="J38" s="247">
        <v>87.179487179487182</v>
      </c>
      <c r="K38" s="247">
        <v>2.5641025641025639</v>
      </c>
      <c r="L38" s="247">
        <v>10.256410256410255</v>
      </c>
      <c r="M38" s="247" t="s">
        <v>112</v>
      </c>
      <c r="N38" s="248"/>
      <c r="O38" s="249"/>
    </row>
    <row r="39" spans="1:15" ht="12.75" customHeight="1" x14ac:dyDescent="0.25">
      <c r="A39" s="240" t="s">
        <v>144</v>
      </c>
      <c r="B39" s="211"/>
      <c r="C39" s="241">
        <v>5</v>
      </c>
      <c r="D39" s="242">
        <v>3</v>
      </c>
      <c r="E39" s="242">
        <v>2</v>
      </c>
      <c r="F39" s="242" t="s">
        <v>112</v>
      </c>
      <c r="G39" s="242" t="s">
        <v>112</v>
      </c>
      <c r="H39" s="243"/>
      <c r="I39" s="244"/>
      <c r="J39" s="247">
        <v>60</v>
      </c>
      <c r="K39" s="247">
        <v>40</v>
      </c>
      <c r="L39" s="247" t="s">
        <v>112</v>
      </c>
      <c r="M39" s="247" t="s">
        <v>112</v>
      </c>
      <c r="N39" s="248"/>
      <c r="O39" s="249"/>
    </row>
    <row r="40" spans="1:15" ht="12.75" customHeight="1" x14ac:dyDescent="0.25">
      <c r="A40" s="240" t="s">
        <v>145</v>
      </c>
      <c r="B40" s="211"/>
      <c r="C40" s="241">
        <v>81</v>
      </c>
      <c r="D40" s="242">
        <v>61</v>
      </c>
      <c r="E40" s="242">
        <v>15</v>
      </c>
      <c r="F40" s="242">
        <v>5</v>
      </c>
      <c r="G40" s="242" t="s">
        <v>112</v>
      </c>
      <c r="H40" s="243"/>
      <c r="I40" s="244"/>
      <c r="J40" s="247">
        <v>75.308641975308646</v>
      </c>
      <c r="K40" s="247">
        <v>18.518518518518519</v>
      </c>
      <c r="L40" s="247">
        <v>6.1728395061728394</v>
      </c>
      <c r="M40" s="247" t="s">
        <v>112</v>
      </c>
      <c r="N40" s="248"/>
      <c r="O40" s="249"/>
    </row>
    <row r="41" spans="1:15" ht="12.75" customHeight="1" x14ac:dyDescent="0.25">
      <c r="A41" s="240" t="s">
        <v>146</v>
      </c>
      <c r="B41" s="211"/>
      <c r="C41" s="241">
        <v>1</v>
      </c>
      <c r="D41" s="242" t="s">
        <v>112</v>
      </c>
      <c r="E41" s="242">
        <v>1</v>
      </c>
      <c r="F41" s="242" t="s">
        <v>112</v>
      </c>
      <c r="G41" s="242" t="s">
        <v>112</v>
      </c>
      <c r="H41" s="243"/>
      <c r="I41" s="244"/>
      <c r="J41" s="247" t="s">
        <v>112</v>
      </c>
      <c r="K41" s="247">
        <v>100</v>
      </c>
      <c r="L41" s="247" t="s">
        <v>112</v>
      </c>
      <c r="M41" s="247" t="s">
        <v>112</v>
      </c>
      <c r="N41" s="248"/>
      <c r="O41" s="249"/>
    </row>
    <row r="42" spans="1:15" ht="12.75" customHeight="1" x14ac:dyDescent="0.25">
      <c r="A42" s="240" t="s">
        <v>147</v>
      </c>
      <c r="B42" s="211"/>
      <c r="C42" s="241">
        <v>46</v>
      </c>
      <c r="D42" s="242">
        <v>17</v>
      </c>
      <c r="E42" s="242">
        <v>29</v>
      </c>
      <c r="F42" s="242" t="s">
        <v>112</v>
      </c>
      <c r="G42" s="242" t="s">
        <v>112</v>
      </c>
      <c r="H42" s="243"/>
      <c r="I42" s="244"/>
      <c r="J42" s="247">
        <v>36.95652173913043</v>
      </c>
      <c r="K42" s="247">
        <v>63.04347826086957</v>
      </c>
      <c r="L42" s="247" t="s">
        <v>112</v>
      </c>
      <c r="M42" s="247" t="s">
        <v>112</v>
      </c>
      <c r="N42" s="248"/>
      <c r="O42" s="249"/>
    </row>
    <row r="43" spans="1:15" ht="12.75" customHeight="1" x14ac:dyDescent="0.25">
      <c r="A43" s="240" t="s">
        <v>148</v>
      </c>
      <c r="B43" s="211"/>
      <c r="C43" s="241">
        <v>45</v>
      </c>
      <c r="D43" s="242">
        <v>35</v>
      </c>
      <c r="E43" s="242">
        <v>7</v>
      </c>
      <c r="F43" s="242">
        <v>3</v>
      </c>
      <c r="G43" s="242" t="s">
        <v>112</v>
      </c>
      <c r="H43" s="243"/>
      <c r="I43" s="244"/>
      <c r="J43" s="247">
        <v>77.777777777777786</v>
      </c>
      <c r="K43" s="247">
        <v>15.555555555555555</v>
      </c>
      <c r="L43" s="247">
        <v>6.666666666666667</v>
      </c>
      <c r="M43" s="247" t="s">
        <v>112</v>
      </c>
      <c r="N43" s="248"/>
      <c r="O43" s="249"/>
    </row>
    <row r="44" spans="1:15" ht="12.75" customHeight="1" x14ac:dyDescent="0.25">
      <c r="A44" s="240" t="s">
        <v>149</v>
      </c>
      <c r="B44" s="211"/>
      <c r="C44" s="241">
        <v>63</v>
      </c>
      <c r="D44" s="242">
        <v>28</v>
      </c>
      <c r="E44" s="242">
        <v>29</v>
      </c>
      <c r="F44" s="242">
        <v>6</v>
      </c>
      <c r="G44" s="242" t="s">
        <v>112</v>
      </c>
      <c r="H44" s="243"/>
      <c r="I44" s="244"/>
      <c r="J44" s="247">
        <v>44.444444444444443</v>
      </c>
      <c r="K44" s="247">
        <v>46.031746031746032</v>
      </c>
      <c r="L44" s="247">
        <v>9.5238095238095237</v>
      </c>
      <c r="M44" s="247" t="s">
        <v>112</v>
      </c>
      <c r="N44" s="248"/>
      <c r="O44" s="249"/>
    </row>
    <row r="45" spans="1:15" ht="12.75" customHeight="1" x14ac:dyDescent="0.25">
      <c r="A45" s="240" t="s">
        <v>150</v>
      </c>
      <c r="B45" s="211"/>
      <c r="C45" s="241">
        <v>59</v>
      </c>
      <c r="D45" s="242">
        <v>17</v>
      </c>
      <c r="E45" s="242">
        <v>37</v>
      </c>
      <c r="F45" s="242">
        <v>5</v>
      </c>
      <c r="G45" s="242" t="s">
        <v>112</v>
      </c>
      <c r="H45" s="243"/>
      <c r="I45" s="244"/>
      <c r="J45" s="247">
        <v>28.8135593220339</v>
      </c>
      <c r="K45" s="247">
        <v>62.711864406779661</v>
      </c>
      <c r="L45" s="247">
        <v>8.4745762711864394</v>
      </c>
      <c r="M45" s="247" t="s">
        <v>112</v>
      </c>
      <c r="N45" s="248"/>
      <c r="O45" s="249"/>
    </row>
    <row r="46" spans="1:15" ht="12.75" customHeight="1" x14ac:dyDescent="0.25">
      <c r="A46" s="240" t="s">
        <v>151</v>
      </c>
      <c r="B46" s="211"/>
      <c r="C46" s="241">
        <v>62</v>
      </c>
      <c r="D46" s="242">
        <v>25</v>
      </c>
      <c r="E46" s="242">
        <v>36</v>
      </c>
      <c r="F46" s="242">
        <v>1</v>
      </c>
      <c r="G46" s="242" t="s">
        <v>112</v>
      </c>
      <c r="H46" s="243"/>
      <c r="I46" s="244"/>
      <c r="J46" s="247">
        <v>40.322580645161288</v>
      </c>
      <c r="K46" s="247">
        <v>58.064516129032263</v>
      </c>
      <c r="L46" s="247">
        <v>1.6129032258064515</v>
      </c>
      <c r="M46" s="247" t="s">
        <v>112</v>
      </c>
      <c r="N46" s="248"/>
      <c r="O46" s="249"/>
    </row>
    <row r="47" spans="1:15" ht="12.75" customHeight="1" x14ac:dyDescent="0.25">
      <c r="A47" s="240" t="s">
        <v>152</v>
      </c>
      <c r="B47" s="211"/>
      <c r="C47" s="241">
        <v>1</v>
      </c>
      <c r="D47" s="242" t="s">
        <v>112</v>
      </c>
      <c r="E47" s="242">
        <v>1</v>
      </c>
      <c r="F47" s="242" t="s">
        <v>112</v>
      </c>
      <c r="G47" s="242" t="s">
        <v>112</v>
      </c>
      <c r="H47" s="243"/>
      <c r="I47" s="244"/>
      <c r="J47" s="247" t="s">
        <v>112</v>
      </c>
      <c r="K47" s="247">
        <v>100</v>
      </c>
      <c r="L47" s="247" t="s">
        <v>112</v>
      </c>
      <c r="M47" s="247" t="s">
        <v>112</v>
      </c>
      <c r="N47" s="248"/>
      <c r="O47" s="249"/>
    </row>
    <row r="48" spans="1:15" ht="12.75" customHeight="1" x14ac:dyDescent="0.25">
      <c r="A48" s="240" t="s">
        <v>153</v>
      </c>
      <c r="B48" s="211"/>
      <c r="C48" s="241">
        <v>48</v>
      </c>
      <c r="D48" s="242">
        <v>19</v>
      </c>
      <c r="E48" s="242">
        <v>24</v>
      </c>
      <c r="F48" s="242">
        <v>5</v>
      </c>
      <c r="G48" s="242" t="s">
        <v>112</v>
      </c>
      <c r="H48" s="243"/>
      <c r="I48" s="244"/>
      <c r="J48" s="247">
        <v>39.583333333333329</v>
      </c>
      <c r="K48" s="247">
        <v>50</v>
      </c>
      <c r="L48" s="247">
        <v>10.416666666666668</v>
      </c>
      <c r="M48" s="247" t="s">
        <v>112</v>
      </c>
      <c r="N48" s="248"/>
      <c r="O48" s="249"/>
    </row>
    <row r="49" spans="1:16" ht="12.75" customHeight="1" x14ac:dyDescent="0.25">
      <c r="A49" s="240" t="s">
        <v>154</v>
      </c>
      <c r="B49" s="211"/>
      <c r="C49" s="241">
        <v>65</v>
      </c>
      <c r="D49" s="242">
        <v>45</v>
      </c>
      <c r="E49" s="242">
        <v>19</v>
      </c>
      <c r="F49" s="242">
        <v>1</v>
      </c>
      <c r="G49" s="242" t="s">
        <v>112</v>
      </c>
      <c r="H49" s="243"/>
      <c r="I49" s="244"/>
      <c r="J49" s="247">
        <v>69.230769230769226</v>
      </c>
      <c r="K49" s="247">
        <v>29.230769230769234</v>
      </c>
      <c r="L49" s="247">
        <v>1.5384615384615385</v>
      </c>
      <c r="M49" s="247" t="s">
        <v>112</v>
      </c>
      <c r="N49" s="248"/>
      <c r="O49" s="249"/>
    </row>
    <row r="50" spans="1:16" ht="12.75" customHeight="1" x14ac:dyDescent="0.25">
      <c r="A50" s="252" t="s">
        <v>155</v>
      </c>
      <c r="B50" s="211"/>
      <c r="C50" s="224">
        <v>578</v>
      </c>
      <c r="D50" s="225">
        <v>106</v>
      </c>
      <c r="E50" s="225">
        <v>442</v>
      </c>
      <c r="F50" s="225">
        <v>30</v>
      </c>
      <c r="G50" s="225" t="s">
        <v>112</v>
      </c>
      <c r="H50" s="243"/>
      <c r="I50" s="239"/>
      <c r="J50" s="228">
        <v>18.339100346020761</v>
      </c>
      <c r="K50" s="228">
        <v>76.470588235294116</v>
      </c>
      <c r="L50" s="228">
        <v>5.1903114186851207</v>
      </c>
      <c r="M50" s="228" t="s">
        <v>112</v>
      </c>
      <c r="N50" s="250"/>
      <c r="O50" s="249"/>
    </row>
    <row r="51" spans="1:16" ht="12.75" customHeight="1" x14ac:dyDescent="0.25">
      <c r="A51" s="253" t="s">
        <v>156</v>
      </c>
      <c r="B51" s="254"/>
      <c r="C51" s="255">
        <v>13</v>
      </c>
      <c r="D51" s="256">
        <v>8</v>
      </c>
      <c r="E51" s="256">
        <v>2</v>
      </c>
      <c r="F51" s="256">
        <v>3</v>
      </c>
      <c r="G51" s="256" t="s">
        <v>112</v>
      </c>
      <c r="H51" s="257"/>
      <c r="I51" s="258"/>
      <c r="J51" s="259">
        <v>61.53846153846154</v>
      </c>
      <c r="K51" s="259">
        <v>15.384615384615385</v>
      </c>
      <c r="L51" s="259">
        <v>23.076923076923077</v>
      </c>
      <c r="M51" s="259" t="s">
        <v>112</v>
      </c>
      <c r="N51" s="260"/>
      <c r="O51" s="249"/>
    </row>
    <row r="52" spans="1:16" ht="12.75" customHeight="1" thickBot="1" x14ac:dyDescent="0.3">
      <c r="A52" s="261"/>
      <c r="B52" s="261"/>
      <c r="C52" s="262"/>
      <c r="D52" s="262"/>
      <c r="E52" s="262"/>
      <c r="F52" s="262"/>
      <c r="G52" s="262"/>
      <c r="H52" s="263"/>
      <c r="I52" s="261"/>
      <c r="J52" s="264"/>
      <c r="K52" s="264"/>
      <c r="L52" s="264"/>
      <c r="M52" s="264"/>
      <c r="N52" s="265"/>
      <c r="O52" s="249"/>
    </row>
    <row r="53" spans="1:16" x14ac:dyDescent="0.25">
      <c r="A53" s="266"/>
      <c r="B53" s="266"/>
      <c r="C53" s="267"/>
      <c r="D53" s="211"/>
      <c r="E53" s="211"/>
      <c r="F53" s="211"/>
      <c r="G53" s="211"/>
      <c r="H53" s="211"/>
      <c r="J53" s="211"/>
      <c r="K53" s="211"/>
      <c r="L53" s="211"/>
      <c r="M53" s="211"/>
      <c r="N53" s="211"/>
      <c r="O53" s="211"/>
    </row>
    <row r="54" spans="1:16" s="273" customFormat="1" x14ac:dyDescent="0.25">
      <c r="A54" s="268" t="s">
        <v>12</v>
      </c>
      <c r="B54" s="269"/>
      <c r="C54" s="270"/>
      <c r="D54" s="271"/>
      <c r="E54" s="272"/>
      <c r="F54" s="272"/>
      <c r="G54" s="272"/>
      <c r="H54" s="272"/>
      <c r="I54" s="272"/>
      <c r="J54" s="272"/>
      <c r="K54" s="272"/>
      <c r="L54" s="272"/>
      <c r="M54" s="272"/>
      <c r="N54" s="272"/>
      <c r="O54" s="272"/>
      <c r="P54" s="272"/>
    </row>
    <row r="55" spans="1:16" s="273" customFormat="1" x14ac:dyDescent="0.25">
      <c r="A55" s="274" t="s">
        <v>157</v>
      </c>
      <c r="B55" s="270"/>
      <c r="C55" s="271"/>
      <c r="D55" s="272"/>
      <c r="E55" s="272"/>
      <c r="F55" s="272"/>
      <c r="G55" s="272"/>
      <c r="I55" s="272"/>
      <c r="J55" s="272"/>
      <c r="K55" s="272"/>
      <c r="L55" s="272"/>
      <c r="M55" s="272"/>
      <c r="N55" s="272"/>
      <c r="O55" s="272"/>
      <c r="P55" s="272"/>
    </row>
    <row r="56" spans="1:16" s="273" customFormat="1" x14ac:dyDescent="0.25">
      <c r="A56" s="268"/>
      <c r="B56" s="268"/>
      <c r="C56" s="270"/>
      <c r="D56" s="271"/>
      <c r="E56" s="272"/>
      <c r="F56" s="272"/>
      <c r="G56" s="272"/>
      <c r="H56" s="272"/>
      <c r="I56" s="272"/>
      <c r="J56" s="272"/>
      <c r="K56" s="272"/>
      <c r="L56" s="272"/>
      <c r="M56" s="272"/>
      <c r="N56" s="272"/>
      <c r="O56" s="272"/>
      <c r="P56" s="272"/>
    </row>
    <row r="57" spans="1:16" s="273" customFormat="1" x14ac:dyDescent="0.25">
      <c r="A57" s="54" t="s">
        <v>158</v>
      </c>
      <c r="B57" s="70"/>
      <c r="C57" s="54"/>
      <c r="D57" s="54"/>
      <c r="L57" s="275"/>
      <c r="M57" s="275"/>
      <c r="N57" s="275"/>
      <c r="O57" s="276"/>
      <c r="P57" s="276"/>
    </row>
    <row r="58" spans="1:16" ht="11.25" customHeight="1" x14ac:dyDescent="0.25">
      <c r="A58" s="56" t="s">
        <v>159</v>
      </c>
      <c r="B58" s="56"/>
      <c r="C58" s="56"/>
      <c r="D58" s="277"/>
      <c r="E58" s="52"/>
      <c r="F58" s="275"/>
      <c r="G58" s="98"/>
      <c r="H58" s="278"/>
      <c r="I58" s="278"/>
      <c r="J58" s="278"/>
      <c r="K58" s="278"/>
      <c r="L58" s="278"/>
      <c r="M58" s="278"/>
      <c r="N58" s="278"/>
      <c r="O58" s="278"/>
    </row>
    <row r="59" spans="1:16" ht="12" customHeight="1" x14ac:dyDescent="0.25">
      <c r="A59" s="205" t="s">
        <v>160</v>
      </c>
      <c r="B59" s="278"/>
      <c r="C59" s="278"/>
      <c r="D59" s="278"/>
      <c r="E59" s="278"/>
      <c r="F59" s="278"/>
      <c r="G59" s="278"/>
      <c r="H59" s="278"/>
      <c r="I59" s="278"/>
      <c r="J59" s="278"/>
      <c r="K59" s="278"/>
      <c r="L59" s="278"/>
      <c r="M59" s="278"/>
      <c r="N59" s="278"/>
      <c r="O59" s="278"/>
    </row>
    <row r="60" spans="1:16" ht="12.9" customHeight="1" x14ac:dyDescent="0.25">
      <c r="A60" s="279" t="s">
        <v>161</v>
      </c>
      <c r="B60" s="278"/>
      <c r="C60" s="278"/>
      <c r="D60" s="278"/>
      <c r="E60" s="278"/>
      <c r="F60" s="278"/>
      <c r="G60" s="278"/>
      <c r="H60" s="278"/>
      <c r="I60" s="278"/>
      <c r="J60" s="278"/>
      <c r="K60" s="278"/>
      <c r="L60" s="278"/>
      <c r="M60" s="278"/>
      <c r="N60" s="278"/>
      <c r="O60" s="278"/>
    </row>
    <row r="61" spans="1:16" ht="12.9" customHeight="1" x14ac:dyDescent="0.25">
      <c r="A61" s="279" t="s">
        <v>162</v>
      </c>
      <c r="B61" s="278"/>
      <c r="C61" s="278"/>
      <c r="D61" s="278"/>
      <c r="E61" s="278"/>
      <c r="F61" s="278"/>
      <c r="G61" s="278"/>
      <c r="H61" s="278"/>
      <c r="I61" s="278"/>
      <c r="J61" s="278"/>
      <c r="K61" s="278"/>
      <c r="L61" s="278"/>
      <c r="M61" s="278"/>
      <c r="N61" s="278"/>
      <c r="O61" s="278"/>
    </row>
    <row r="62" spans="1:16" ht="12.9" customHeight="1" x14ac:dyDescent="0.25">
      <c r="A62" s="279" t="s">
        <v>163</v>
      </c>
      <c r="B62" s="278"/>
      <c r="C62" s="278"/>
      <c r="D62" s="278"/>
      <c r="E62" s="278"/>
      <c r="F62" s="278"/>
      <c r="G62" s="278"/>
      <c r="H62" s="278"/>
      <c r="I62" s="278"/>
      <c r="J62" s="278"/>
      <c r="K62" s="278"/>
      <c r="L62" s="278"/>
      <c r="M62" s="278"/>
      <c r="N62" s="278"/>
      <c r="O62" s="278"/>
    </row>
    <row r="63" spans="1:16" ht="12.9" customHeight="1" x14ac:dyDescent="0.25">
      <c r="A63" s="279" t="s">
        <v>164</v>
      </c>
      <c r="B63" s="278"/>
      <c r="C63" s="278"/>
      <c r="D63" s="278"/>
      <c r="E63" s="278"/>
      <c r="F63" s="278"/>
      <c r="G63" s="278"/>
      <c r="H63" s="278"/>
      <c r="I63" s="278"/>
      <c r="J63" s="278"/>
      <c r="K63" s="278"/>
      <c r="L63" s="278"/>
      <c r="M63" s="278"/>
      <c r="N63" s="278"/>
      <c r="O63" s="278"/>
    </row>
    <row r="64" spans="1:16" ht="12.9" customHeight="1" x14ac:dyDescent="0.25">
      <c r="A64" s="279" t="s">
        <v>165</v>
      </c>
      <c r="B64" s="278"/>
      <c r="C64" s="278"/>
      <c r="D64" s="278"/>
      <c r="E64" s="278"/>
      <c r="F64" s="278"/>
      <c r="G64" s="278"/>
      <c r="H64" s="278"/>
      <c r="I64" s="278"/>
      <c r="J64" s="278"/>
      <c r="K64" s="278"/>
      <c r="L64" s="278"/>
      <c r="M64" s="278"/>
      <c r="N64" s="278"/>
      <c r="O64" s="278"/>
    </row>
    <row r="65" spans="1:18" ht="12.9" customHeight="1" x14ac:dyDescent="0.25">
      <c r="A65" s="279" t="s">
        <v>166</v>
      </c>
      <c r="B65" s="278"/>
      <c r="C65" s="278"/>
      <c r="D65" s="278"/>
      <c r="E65" s="278"/>
      <c r="F65" s="278"/>
      <c r="G65" s="278"/>
      <c r="H65" s="278"/>
      <c r="I65" s="278"/>
      <c r="J65" s="278"/>
      <c r="K65" s="278"/>
      <c r="L65" s="278"/>
      <c r="M65" s="278"/>
      <c r="N65" s="278"/>
      <c r="O65" s="278"/>
    </row>
    <row r="66" spans="1:18" ht="12.9" customHeight="1" x14ac:dyDescent="0.25">
      <c r="A66" s="279" t="s">
        <v>167</v>
      </c>
      <c r="B66" s="278"/>
      <c r="C66" s="278"/>
      <c r="D66" s="278"/>
      <c r="E66" s="278"/>
      <c r="F66" s="278"/>
      <c r="G66" s="278"/>
      <c r="H66" s="278"/>
      <c r="I66" s="278"/>
      <c r="J66" s="278"/>
      <c r="K66" s="278"/>
      <c r="L66" s="278"/>
      <c r="M66" s="278"/>
      <c r="N66" s="278"/>
      <c r="O66" s="278"/>
    </row>
    <row r="67" spans="1:18" ht="12.9" customHeight="1" x14ac:dyDescent="0.25">
      <c r="A67" s="280" t="s">
        <v>168</v>
      </c>
      <c r="B67" s="278"/>
      <c r="C67" s="278"/>
      <c r="D67" s="278"/>
      <c r="E67" s="278"/>
      <c r="F67" s="278"/>
      <c r="G67" s="278"/>
      <c r="H67" s="278"/>
      <c r="I67" s="278"/>
      <c r="J67" s="278"/>
      <c r="K67" s="278"/>
      <c r="L67" s="278"/>
      <c r="M67" s="278"/>
      <c r="N67" s="278"/>
      <c r="O67" s="278"/>
    </row>
    <row r="68" spans="1:18" ht="9" customHeight="1" x14ac:dyDescent="0.25">
      <c r="A68" s="278"/>
      <c r="B68" s="278"/>
      <c r="C68" s="278"/>
      <c r="D68" s="278"/>
      <c r="E68" s="278"/>
      <c r="F68" s="278"/>
      <c r="G68" s="278"/>
      <c r="H68" s="278"/>
      <c r="I68" s="278"/>
      <c r="J68" s="278"/>
      <c r="K68" s="278"/>
      <c r="L68" s="278"/>
      <c r="M68" s="278"/>
      <c r="N68" s="278"/>
      <c r="O68" s="278"/>
    </row>
    <row r="69" spans="1:18" s="274" customFormat="1" ht="18" customHeight="1" x14ac:dyDescent="0.25">
      <c r="A69" s="495" t="s">
        <v>21</v>
      </c>
      <c r="B69" s="495"/>
      <c r="C69" s="495"/>
      <c r="D69" s="495"/>
      <c r="E69" s="495"/>
      <c r="F69" s="495"/>
      <c r="G69" s="495"/>
      <c r="H69" s="495"/>
      <c r="I69" s="495"/>
      <c r="J69" s="495"/>
      <c r="K69" s="495"/>
      <c r="L69" s="495"/>
      <c r="M69" s="495"/>
      <c r="N69" s="495"/>
    </row>
    <row r="70" spans="1:18" s="274" customFormat="1" ht="12" customHeight="1" x14ac:dyDescent="0.25">
      <c r="A70" s="281" t="s">
        <v>32</v>
      </c>
      <c r="B70" s="282"/>
      <c r="C70" s="282"/>
      <c r="D70" s="282"/>
      <c r="E70" s="282"/>
      <c r="F70" s="282"/>
      <c r="G70" s="282"/>
      <c r="H70" s="282"/>
      <c r="I70" s="282"/>
      <c r="J70" s="282"/>
      <c r="K70" s="282"/>
      <c r="L70" s="282"/>
      <c r="M70" s="282"/>
      <c r="N70" s="282"/>
    </row>
    <row r="71" spans="1:18" s="274" customFormat="1" ht="9.75" customHeight="1" x14ac:dyDescent="0.25">
      <c r="A71" s="495" t="s">
        <v>169</v>
      </c>
      <c r="B71" s="495"/>
      <c r="C71" s="495"/>
      <c r="D71" s="495"/>
      <c r="E71" s="495"/>
      <c r="F71" s="495"/>
      <c r="G71" s="495"/>
      <c r="H71" s="495"/>
      <c r="I71" s="495"/>
      <c r="J71" s="495"/>
      <c r="K71" s="495"/>
      <c r="L71" s="495"/>
      <c r="M71" s="495"/>
      <c r="N71" s="495"/>
      <c r="O71" s="495"/>
      <c r="P71" s="495"/>
      <c r="Q71" s="495"/>
      <c r="R71" s="495"/>
    </row>
    <row r="72" spans="1:18" x14ac:dyDescent="0.25">
      <c r="A72" s="138" t="s">
        <v>170</v>
      </c>
      <c r="B72" s="138"/>
      <c r="C72" s="283"/>
      <c r="D72" s="203"/>
      <c r="E72" s="203"/>
      <c r="F72" s="203"/>
      <c r="G72" s="203"/>
      <c r="H72" s="203"/>
      <c r="I72" s="284"/>
      <c r="J72" s="203"/>
      <c r="K72" s="203"/>
      <c r="L72" s="203"/>
      <c r="M72" s="203"/>
      <c r="N72" s="203"/>
      <c r="O72" s="203"/>
    </row>
    <row r="73" spans="1:18" s="274" customFormat="1" ht="23.25" customHeight="1" x14ac:dyDescent="0.25">
      <c r="A73" s="495" t="s">
        <v>171</v>
      </c>
      <c r="B73" s="495"/>
      <c r="C73" s="495"/>
      <c r="D73" s="495"/>
      <c r="E73" s="495"/>
      <c r="F73" s="495"/>
      <c r="G73" s="495"/>
      <c r="H73" s="495"/>
      <c r="I73" s="495"/>
      <c r="J73" s="495"/>
      <c r="K73" s="495"/>
      <c r="L73" s="495"/>
      <c r="M73" s="495"/>
      <c r="N73" s="495"/>
      <c r="O73" s="495"/>
      <c r="P73" s="495"/>
      <c r="Q73" s="495"/>
      <c r="R73" s="495"/>
    </row>
    <row r="74" spans="1:18" s="274" customFormat="1" ht="12" customHeight="1" x14ac:dyDescent="0.25">
      <c r="A74" s="495" t="s">
        <v>24</v>
      </c>
      <c r="B74" s="495"/>
      <c r="C74" s="495"/>
      <c r="D74" s="495"/>
      <c r="E74" s="495"/>
      <c r="F74" s="495"/>
      <c r="G74" s="495"/>
      <c r="H74" s="495"/>
      <c r="I74" s="495"/>
      <c r="J74" s="495"/>
      <c r="K74" s="495"/>
      <c r="L74" s="495"/>
      <c r="M74" s="495"/>
      <c r="N74" s="495"/>
      <c r="O74" s="495"/>
      <c r="P74" s="495"/>
      <c r="Q74" s="495"/>
      <c r="R74" s="495"/>
    </row>
    <row r="75" spans="1:18" s="274" customFormat="1" ht="29.25" customHeight="1" x14ac:dyDescent="0.25">
      <c r="A75" s="495" t="s">
        <v>30</v>
      </c>
      <c r="B75" s="495"/>
      <c r="C75" s="495"/>
      <c r="D75" s="495"/>
      <c r="E75" s="495"/>
      <c r="F75" s="495"/>
      <c r="G75" s="495"/>
      <c r="H75" s="495"/>
      <c r="I75" s="495"/>
      <c r="J75" s="495"/>
      <c r="K75" s="495"/>
      <c r="L75" s="495"/>
      <c r="M75" s="495"/>
      <c r="N75" s="495"/>
      <c r="O75" s="495"/>
      <c r="P75" s="495"/>
      <c r="Q75" s="495"/>
      <c r="R75" s="495"/>
    </row>
    <row r="76" spans="1:18" s="274" customFormat="1" ht="12.75" customHeight="1" x14ac:dyDescent="0.25">
      <c r="A76" s="495" t="s">
        <v>31</v>
      </c>
      <c r="B76" s="495"/>
      <c r="C76" s="495"/>
      <c r="D76" s="495"/>
      <c r="E76" s="495"/>
      <c r="F76" s="495"/>
      <c r="G76" s="495"/>
      <c r="H76" s="495"/>
      <c r="I76" s="495"/>
      <c r="J76" s="495"/>
      <c r="K76" s="495"/>
      <c r="L76" s="495"/>
      <c r="M76" s="495"/>
      <c r="N76" s="495"/>
      <c r="O76" s="495"/>
      <c r="P76" s="495"/>
      <c r="Q76" s="495"/>
      <c r="R76" s="495"/>
    </row>
    <row r="77" spans="1:18" s="274" customFormat="1" x14ac:dyDescent="0.25">
      <c r="A77" s="495" t="s">
        <v>172</v>
      </c>
      <c r="B77" s="495"/>
      <c r="C77" s="495"/>
      <c r="D77" s="495"/>
      <c r="E77" s="495"/>
      <c r="F77" s="495"/>
      <c r="G77" s="495"/>
      <c r="H77" s="495"/>
      <c r="I77" s="495"/>
      <c r="J77" s="495"/>
      <c r="K77" s="495"/>
      <c r="L77" s="495"/>
      <c r="M77" s="495"/>
      <c r="N77" s="495"/>
      <c r="O77" s="495"/>
      <c r="P77" s="495"/>
      <c r="Q77" s="495"/>
      <c r="R77" s="495"/>
    </row>
    <row r="78" spans="1:18" s="52" customFormat="1" x14ac:dyDescent="0.25">
      <c r="A78" s="495" t="s">
        <v>34</v>
      </c>
      <c r="B78" s="495"/>
      <c r="C78" s="495"/>
      <c r="D78" s="495"/>
      <c r="E78" s="495"/>
      <c r="F78" s="495"/>
      <c r="G78" s="495"/>
      <c r="H78" s="495"/>
      <c r="I78" s="495"/>
      <c r="J78" s="495"/>
      <c r="K78" s="495"/>
      <c r="L78" s="495"/>
      <c r="M78" s="495"/>
      <c r="N78" s="495"/>
      <c r="O78" s="495"/>
      <c r="P78" s="495"/>
      <c r="Q78" s="495"/>
      <c r="R78" s="495"/>
    </row>
    <row r="79" spans="1:18" s="52" customFormat="1" x14ac:dyDescent="0.25">
      <c r="A79" s="280" t="s">
        <v>173</v>
      </c>
      <c r="B79" s="280"/>
      <c r="C79" s="280"/>
      <c r="D79" s="280"/>
      <c r="E79" s="280"/>
      <c r="F79" s="280"/>
      <c r="G79" s="285"/>
      <c r="H79" s="280"/>
      <c r="I79" s="280"/>
      <c r="J79" s="286"/>
      <c r="K79" s="287"/>
      <c r="L79" s="288"/>
      <c r="M79" s="288"/>
      <c r="N79" s="280"/>
      <c r="O79" s="289"/>
      <c r="P79" s="289"/>
      <c r="Q79" s="289"/>
      <c r="R79" s="289"/>
    </row>
  </sheetData>
  <mergeCells count="11">
    <mergeCell ref="A73:R73"/>
    <mergeCell ref="C4:C5"/>
    <mergeCell ref="D4:G4"/>
    <mergeCell ref="J4:M4"/>
    <mergeCell ref="A69:N69"/>
    <mergeCell ref="A71:R71"/>
    <mergeCell ref="A74:R74"/>
    <mergeCell ref="A75:R75"/>
    <mergeCell ref="A76:R76"/>
    <mergeCell ref="A77:R77"/>
    <mergeCell ref="A78:R78"/>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activeCell="D47" sqref="D47"/>
    </sheetView>
  </sheetViews>
  <sheetFormatPr defaultRowHeight="13.2" x14ac:dyDescent="0.25"/>
  <sheetData>
    <row r="1" spans="1:12" ht="13.8" thickBot="1" x14ac:dyDescent="0.3">
      <c r="A1" s="439"/>
      <c r="B1" s="440"/>
      <c r="C1" s="440"/>
      <c r="D1" s="441"/>
      <c r="E1" s="448" t="s">
        <v>81</v>
      </c>
      <c r="F1" s="449"/>
      <c r="G1" s="449"/>
      <c r="H1" s="449"/>
      <c r="I1" s="449"/>
      <c r="J1" s="449"/>
      <c r="K1" s="449"/>
      <c r="L1" s="449"/>
    </row>
    <row r="2" spans="1:12" ht="13.8" thickBot="1" x14ac:dyDescent="0.3">
      <c r="A2" s="442"/>
      <c r="B2" s="443"/>
      <c r="C2" s="443"/>
      <c r="D2" s="444"/>
      <c r="E2" s="450" t="s">
        <v>82</v>
      </c>
      <c r="F2" s="451"/>
      <c r="G2" s="451"/>
      <c r="H2" s="451"/>
      <c r="I2" s="451"/>
      <c r="J2" s="451"/>
      <c r="K2" s="451"/>
      <c r="L2" s="451"/>
    </row>
    <row r="3" spans="1:12" ht="13.8" thickBot="1" x14ac:dyDescent="0.3">
      <c r="A3" s="442"/>
      <c r="B3" s="443"/>
      <c r="C3" s="443"/>
      <c r="D3" s="444"/>
      <c r="E3" s="452" t="s">
        <v>83</v>
      </c>
      <c r="F3" s="450" t="s">
        <v>91</v>
      </c>
      <c r="G3" s="451"/>
      <c r="H3" s="451"/>
      <c r="I3" s="451"/>
      <c r="J3" s="451"/>
      <c r="K3" s="451"/>
      <c r="L3" s="451"/>
    </row>
    <row r="4" spans="1:12" ht="53.4" thickBot="1" x14ac:dyDescent="0.3">
      <c r="A4" s="445"/>
      <c r="B4" s="446"/>
      <c r="C4" s="446"/>
      <c r="D4" s="447"/>
      <c r="E4" s="453"/>
      <c r="F4" s="170" t="s">
        <v>93</v>
      </c>
      <c r="G4" s="170" t="s">
        <v>17</v>
      </c>
      <c r="H4" s="170" t="s">
        <v>0</v>
      </c>
      <c r="I4" s="170" t="s">
        <v>8</v>
      </c>
      <c r="J4" s="170" t="s">
        <v>19</v>
      </c>
      <c r="K4" s="170" t="s">
        <v>23</v>
      </c>
      <c r="L4" s="169" t="s">
        <v>92</v>
      </c>
    </row>
    <row r="5" spans="1:12" ht="27" thickBot="1" x14ac:dyDescent="0.3">
      <c r="A5" s="431" t="s">
        <v>95</v>
      </c>
      <c r="B5" s="436" t="s">
        <v>83</v>
      </c>
      <c r="C5" s="436">
        <v>2013</v>
      </c>
      <c r="D5" s="171" t="s">
        <v>83</v>
      </c>
      <c r="E5" s="172">
        <v>5364</v>
      </c>
      <c r="F5" s="172">
        <v>758</v>
      </c>
      <c r="G5" s="172">
        <v>137</v>
      </c>
      <c r="H5" s="172">
        <v>707</v>
      </c>
      <c r="I5" s="172">
        <v>2849</v>
      </c>
      <c r="J5" s="172">
        <v>68</v>
      </c>
      <c r="K5" s="172">
        <v>456</v>
      </c>
      <c r="L5" s="172">
        <v>389</v>
      </c>
    </row>
    <row r="6" spans="1:12" ht="13.8" thickBot="1" x14ac:dyDescent="0.3">
      <c r="A6" s="432"/>
      <c r="B6" s="437"/>
      <c r="C6" s="437"/>
      <c r="D6" s="171" t="s">
        <v>7</v>
      </c>
      <c r="E6" s="172">
        <v>1719</v>
      </c>
      <c r="F6" s="172">
        <v>319</v>
      </c>
      <c r="G6" s="172">
        <v>35</v>
      </c>
      <c r="H6" s="172">
        <v>179</v>
      </c>
      <c r="I6" s="172">
        <v>967</v>
      </c>
      <c r="J6" s="172">
        <v>18</v>
      </c>
      <c r="K6" s="172">
        <v>86</v>
      </c>
      <c r="L6" s="172">
        <v>115</v>
      </c>
    </row>
    <row r="7" spans="1:12" ht="13.8" thickBot="1" x14ac:dyDescent="0.3">
      <c r="A7" s="432"/>
      <c r="B7" s="437"/>
      <c r="C7" s="437"/>
      <c r="D7" s="171" t="s">
        <v>4</v>
      </c>
      <c r="E7" s="172">
        <v>1596</v>
      </c>
      <c r="F7" s="172">
        <v>170</v>
      </c>
      <c r="G7" s="172">
        <v>38</v>
      </c>
      <c r="H7" s="172">
        <v>160</v>
      </c>
      <c r="I7" s="172">
        <v>990</v>
      </c>
      <c r="J7" s="172">
        <v>20</v>
      </c>
      <c r="K7" s="172">
        <v>107</v>
      </c>
      <c r="L7" s="172">
        <v>111</v>
      </c>
    </row>
    <row r="8" spans="1:12" ht="13.8" thickBot="1" x14ac:dyDescent="0.3">
      <c r="A8" s="432"/>
      <c r="B8" s="437"/>
      <c r="C8" s="437"/>
      <c r="D8" s="171" t="s">
        <v>5</v>
      </c>
      <c r="E8" s="172">
        <v>1063</v>
      </c>
      <c r="F8" s="172">
        <v>137</v>
      </c>
      <c r="G8" s="172">
        <v>29</v>
      </c>
      <c r="H8" s="172">
        <v>184</v>
      </c>
      <c r="I8" s="172">
        <v>463</v>
      </c>
      <c r="J8" s="172">
        <v>13</v>
      </c>
      <c r="K8" s="172">
        <v>128</v>
      </c>
      <c r="L8" s="172">
        <v>109</v>
      </c>
    </row>
    <row r="9" spans="1:12" ht="13.8" thickBot="1" x14ac:dyDescent="0.3">
      <c r="A9" s="432"/>
      <c r="B9" s="437"/>
      <c r="C9" s="438"/>
      <c r="D9" s="171" t="s">
        <v>6</v>
      </c>
      <c r="E9" s="172">
        <v>986</v>
      </c>
      <c r="F9" s="172">
        <v>132</v>
      </c>
      <c r="G9" s="172">
        <v>35</v>
      </c>
      <c r="H9" s="172">
        <v>184</v>
      </c>
      <c r="I9" s="172">
        <v>429</v>
      </c>
      <c r="J9" s="172">
        <v>17</v>
      </c>
      <c r="K9" s="172">
        <v>135</v>
      </c>
      <c r="L9" s="172">
        <v>54</v>
      </c>
    </row>
    <row r="10" spans="1:12" ht="27" thickBot="1" x14ac:dyDescent="0.3">
      <c r="A10" s="432"/>
      <c r="B10" s="437"/>
      <c r="C10" s="436">
        <v>2014</v>
      </c>
      <c r="D10" s="171" t="s">
        <v>83</v>
      </c>
      <c r="E10" s="172">
        <v>2332</v>
      </c>
      <c r="F10" s="172">
        <v>300</v>
      </c>
      <c r="G10" s="172">
        <v>106</v>
      </c>
      <c r="H10" s="172">
        <v>648</v>
      </c>
      <c r="I10" s="172">
        <v>1053</v>
      </c>
      <c r="J10" s="172">
        <v>54</v>
      </c>
      <c r="K10" s="172">
        <v>63</v>
      </c>
      <c r="L10" s="172">
        <v>108</v>
      </c>
    </row>
    <row r="11" spans="1:12" ht="13.8" thickBot="1" x14ac:dyDescent="0.3">
      <c r="A11" s="432"/>
      <c r="B11" s="437"/>
      <c r="C11" s="437"/>
      <c r="D11" s="171" t="s">
        <v>7</v>
      </c>
      <c r="E11" s="172">
        <v>782</v>
      </c>
      <c r="F11" s="172">
        <v>87</v>
      </c>
      <c r="G11" s="172">
        <v>22</v>
      </c>
      <c r="H11" s="172">
        <v>258</v>
      </c>
      <c r="I11" s="172">
        <v>348</v>
      </c>
      <c r="J11" s="172">
        <v>14</v>
      </c>
      <c r="K11" s="172">
        <v>0</v>
      </c>
      <c r="L11" s="172">
        <v>53</v>
      </c>
    </row>
    <row r="12" spans="1:12" ht="13.8" thickBot="1" x14ac:dyDescent="0.3">
      <c r="A12" s="432"/>
      <c r="B12" s="437"/>
      <c r="C12" s="437"/>
      <c r="D12" s="171" t="s">
        <v>4</v>
      </c>
      <c r="E12" s="172">
        <v>562</v>
      </c>
      <c r="F12" s="172">
        <v>83</v>
      </c>
      <c r="G12" s="172">
        <v>20</v>
      </c>
      <c r="H12" s="172">
        <v>139</v>
      </c>
      <c r="I12" s="172">
        <v>271</v>
      </c>
      <c r="J12" s="172">
        <v>7</v>
      </c>
      <c r="K12" s="172">
        <v>25</v>
      </c>
      <c r="L12" s="172">
        <v>17</v>
      </c>
    </row>
    <row r="13" spans="1:12" ht="13.8" thickBot="1" x14ac:dyDescent="0.3">
      <c r="A13" s="432"/>
      <c r="B13" s="437"/>
      <c r="C13" s="437"/>
      <c r="D13" s="171" t="s">
        <v>5</v>
      </c>
      <c r="E13" s="172">
        <v>524</v>
      </c>
      <c r="F13" s="172">
        <v>77</v>
      </c>
      <c r="G13" s="172">
        <v>40</v>
      </c>
      <c r="H13" s="172">
        <v>122</v>
      </c>
      <c r="I13" s="172">
        <v>239</v>
      </c>
      <c r="J13" s="172">
        <v>16</v>
      </c>
      <c r="K13" s="172">
        <v>8</v>
      </c>
      <c r="L13" s="172">
        <v>22</v>
      </c>
    </row>
    <row r="14" spans="1:12" ht="13.8" thickBot="1" x14ac:dyDescent="0.3">
      <c r="A14" s="432"/>
      <c r="B14" s="437"/>
      <c r="C14" s="438"/>
      <c r="D14" s="171" t="s">
        <v>6</v>
      </c>
      <c r="E14" s="172">
        <v>464</v>
      </c>
      <c r="F14" s="172">
        <v>53</v>
      </c>
      <c r="G14" s="172">
        <v>24</v>
      </c>
      <c r="H14" s="172">
        <v>129</v>
      </c>
      <c r="I14" s="172">
        <v>195</v>
      </c>
      <c r="J14" s="172">
        <v>17</v>
      </c>
      <c r="K14" s="172">
        <v>30</v>
      </c>
      <c r="L14" s="172">
        <v>16</v>
      </c>
    </row>
    <row r="15" spans="1:12" ht="27" thickBot="1" x14ac:dyDescent="0.3">
      <c r="A15" s="432"/>
      <c r="B15" s="437"/>
      <c r="C15" s="436">
        <v>2015</v>
      </c>
      <c r="D15" s="171" t="s">
        <v>83</v>
      </c>
      <c r="E15" s="172">
        <v>989</v>
      </c>
      <c r="F15" s="172">
        <v>142</v>
      </c>
      <c r="G15" s="172">
        <v>66</v>
      </c>
      <c r="H15" s="172">
        <v>255</v>
      </c>
      <c r="I15" s="172">
        <v>335</v>
      </c>
      <c r="J15" s="172">
        <v>27</v>
      </c>
      <c r="K15" s="172">
        <v>99</v>
      </c>
      <c r="L15" s="172">
        <v>65</v>
      </c>
    </row>
    <row r="16" spans="1:12" ht="13.8" thickBot="1" x14ac:dyDescent="0.3">
      <c r="A16" s="432"/>
      <c r="B16" s="437"/>
      <c r="C16" s="437"/>
      <c r="D16" s="171" t="s">
        <v>7</v>
      </c>
      <c r="E16" s="172">
        <v>499</v>
      </c>
      <c r="F16" s="172">
        <v>74</v>
      </c>
      <c r="G16" s="172">
        <v>45</v>
      </c>
      <c r="H16" s="172">
        <v>106</v>
      </c>
      <c r="I16" s="172">
        <v>199</v>
      </c>
      <c r="J16" s="172">
        <v>13</v>
      </c>
      <c r="K16" s="172">
        <v>31</v>
      </c>
      <c r="L16" s="172">
        <v>31</v>
      </c>
    </row>
    <row r="17" spans="1:16" ht="13.8" thickBot="1" x14ac:dyDescent="0.3">
      <c r="A17" s="432"/>
      <c r="B17" s="437"/>
      <c r="C17" s="437"/>
      <c r="D17" s="171" t="s">
        <v>4</v>
      </c>
      <c r="E17" s="172">
        <v>490</v>
      </c>
      <c r="F17" s="172">
        <v>68</v>
      </c>
      <c r="G17" s="172">
        <v>21</v>
      </c>
      <c r="H17" s="172">
        <v>149</v>
      </c>
      <c r="I17" s="172">
        <v>136</v>
      </c>
      <c r="J17" s="172">
        <v>14</v>
      </c>
      <c r="K17" s="172">
        <v>68</v>
      </c>
      <c r="L17" s="172">
        <v>34</v>
      </c>
    </row>
    <row r="18" spans="1:16" ht="13.8" thickBot="1" x14ac:dyDescent="0.3">
      <c r="A18" s="432"/>
      <c r="B18" s="437"/>
      <c r="C18" s="437"/>
      <c r="D18" s="171" t="s">
        <v>5</v>
      </c>
      <c r="E18" s="172">
        <v>0</v>
      </c>
      <c r="F18" s="172">
        <v>0</v>
      </c>
      <c r="G18" s="172">
        <v>0</v>
      </c>
      <c r="H18" s="172">
        <v>0</v>
      </c>
      <c r="I18" s="172">
        <v>0</v>
      </c>
      <c r="J18" s="172">
        <v>0</v>
      </c>
      <c r="K18" s="172">
        <v>0</v>
      </c>
      <c r="L18" s="172">
        <v>0</v>
      </c>
    </row>
    <row r="19" spans="1:16" ht="13.8" thickBot="1" x14ac:dyDescent="0.3">
      <c r="A19" s="432"/>
      <c r="B19" s="438"/>
      <c r="C19" s="438"/>
      <c r="D19" s="171" t="s">
        <v>6</v>
      </c>
      <c r="E19" s="172">
        <v>0</v>
      </c>
      <c r="F19" s="172">
        <v>0</v>
      </c>
      <c r="G19" s="172">
        <v>0</v>
      </c>
      <c r="H19" s="172">
        <v>0</v>
      </c>
      <c r="I19" s="172">
        <v>0</v>
      </c>
      <c r="J19" s="172">
        <v>0</v>
      </c>
      <c r="K19" s="172">
        <v>0</v>
      </c>
      <c r="L19" s="172">
        <v>0</v>
      </c>
    </row>
    <row r="20" spans="1:16" ht="27" thickBot="1" x14ac:dyDescent="0.3">
      <c r="A20" s="432"/>
      <c r="B20" s="436" t="s">
        <v>86</v>
      </c>
      <c r="C20" s="436">
        <v>2013</v>
      </c>
      <c r="D20" s="171" t="s">
        <v>83</v>
      </c>
      <c r="E20" s="172">
        <v>1383</v>
      </c>
      <c r="F20" s="172">
        <v>220</v>
      </c>
      <c r="G20" s="172">
        <v>43</v>
      </c>
      <c r="H20" s="172">
        <v>114</v>
      </c>
      <c r="I20" s="172">
        <v>687</v>
      </c>
      <c r="J20" s="172">
        <v>19</v>
      </c>
      <c r="K20" s="172">
        <v>226</v>
      </c>
      <c r="L20" s="172">
        <v>74</v>
      </c>
    </row>
    <row r="21" spans="1:16" ht="13.8" thickBot="1" x14ac:dyDescent="0.3">
      <c r="A21" s="432"/>
      <c r="B21" s="437"/>
      <c r="C21" s="437"/>
      <c r="D21" s="171" t="s">
        <v>7</v>
      </c>
      <c r="E21" s="172">
        <v>408</v>
      </c>
      <c r="F21" s="172">
        <v>75</v>
      </c>
      <c r="G21" s="172">
        <v>14</v>
      </c>
      <c r="H21" s="172">
        <v>40</v>
      </c>
      <c r="I21" s="172">
        <v>199</v>
      </c>
      <c r="J21" s="172">
        <v>6</v>
      </c>
      <c r="K21" s="172">
        <v>45</v>
      </c>
      <c r="L21" s="172">
        <v>29</v>
      </c>
    </row>
    <row r="22" spans="1:16" ht="13.8" thickBot="1" x14ac:dyDescent="0.3">
      <c r="A22" s="432"/>
      <c r="B22" s="437"/>
      <c r="C22" s="437"/>
      <c r="D22" s="171" t="s">
        <v>4</v>
      </c>
      <c r="E22" s="172">
        <v>398</v>
      </c>
      <c r="F22" s="172">
        <v>68</v>
      </c>
      <c r="G22" s="172">
        <v>13</v>
      </c>
      <c r="H22" s="172">
        <v>29</v>
      </c>
      <c r="I22" s="172">
        <v>214</v>
      </c>
      <c r="J22" s="172">
        <v>4</v>
      </c>
      <c r="K22" s="172">
        <v>54</v>
      </c>
      <c r="L22" s="172">
        <v>16</v>
      </c>
    </row>
    <row r="23" spans="1:16" ht="13.8" thickBot="1" x14ac:dyDescent="0.3">
      <c r="A23" s="432"/>
      <c r="B23" s="437"/>
      <c r="C23" s="437"/>
      <c r="D23" s="171" t="s">
        <v>5</v>
      </c>
      <c r="E23" s="172">
        <v>330</v>
      </c>
      <c r="F23" s="172">
        <v>37</v>
      </c>
      <c r="G23" s="172">
        <v>8</v>
      </c>
      <c r="H23" s="172">
        <v>31</v>
      </c>
      <c r="I23" s="172">
        <v>157</v>
      </c>
      <c r="J23" s="172">
        <v>5</v>
      </c>
      <c r="K23" s="172">
        <v>66</v>
      </c>
      <c r="L23" s="172">
        <v>26</v>
      </c>
    </row>
    <row r="24" spans="1:16" ht="13.8" thickBot="1" x14ac:dyDescent="0.3">
      <c r="A24" s="432"/>
      <c r="B24" s="437"/>
      <c r="C24" s="438"/>
      <c r="D24" s="171" t="s">
        <v>6</v>
      </c>
      <c r="E24" s="172">
        <v>247</v>
      </c>
      <c r="F24" s="172">
        <v>40</v>
      </c>
      <c r="G24" s="172">
        <v>8</v>
      </c>
      <c r="H24" s="172">
        <v>14</v>
      </c>
      <c r="I24" s="172">
        <v>117</v>
      </c>
      <c r="J24" s="172">
        <v>4</v>
      </c>
      <c r="K24" s="172">
        <v>61</v>
      </c>
      <c r="L24" s="172">
        <v>3</v>
      </c>
    </row>
    <row r="25" spans="1:16" ht="27" thickBot="1" x14ac:dyDescent="0.3">
      <c r="A25" s="432"/>
      <c r="B25" s="437"/>
      <c r="C25" s="436">
        <v>2014</v>
      </c>
      <c r="D25" s="171" t="s">
        <v>83</v>
      </c>
      <c r="E25" s="172">
        <v>669</v>
      </c>
      <c r="F25" s="172">
        <v>115</v>
      </c>
      <c r="G25" s="172">
        <v>26</v>
      </c>
      <c r="H25" s="172">
        <v>103</v>
      </c>
      <c r="I25" s="172">
        <v>334</v>
      </c>
      <c r="J25" s="172">
        <v>23</v>
      </c>
      <c r="K25" s="172">
        <v>39</v>
      </c>
      <c r="L25" s="172">
        <v>29</v>
      </c>
    </row>
    <row r="26" spans="1:16" ht="13.8" thickBot="1" x14ac:dyDescent="0.3">
      <c r="A26" s="432"/>
      <c r="B26" s="437"/>
      <c r="C26" s="437"/>
      <c r="D26" s="171" t="s">
        <v>7</v>
      </c>
      <c r="E26" s="172">
        <v>172</v>
      </c>
      <c r="F26" s="172">
        <v>23</v>
      </c>
      <c r="G26" s="172">
        <v>4</v>
      </c>
      <c r="H26" s="172">
        <v>39</v>
      </c>
      <c r="I26" s="172">
        <v>96</v>
      </c>
      <c r="J26" s="172">
        <v>3</v>
      </c>
      <c r="K26" s="172">
        <v>0</v>
      </c>
      <c r="L26" s="172">
        <v>7</v>
      </c>
    </row>
    <row r="27" spans="1:16" ht="13.8" thickBot="1" x14ac:dyDescent="0.3">
      <c r="A27" s="432"/>
      <c r="B27" s="437"/>
      <c r="C27" s="437"/>
      <c r="D27" s="171" t="s">
        <v>4</v>
      </c>
      <c r="E27" s="172">
        <v>168</v>
      </c>
      <c r="F27" s="172">
        <v>35</v>
      </c>
      <c r="G27" s="172">
        <v>3</v>
      </c>
      <c r="H27" s="172">
        <v>23</v>
      </c>
      <c r="I27" s="172">
        <v>83</v>
      </c>
      <c r="J27" s="172">
        <v>5</v>
      </c>
      <c r="K27" s="172">
        <v>16</v>
      </c>
      <c r="L27" s="172">
        <v>3</v>
      </c>
    </row>
    <row r="28" spans="1:16" ht="13.8" thickBot="1" x14ac:dyDescent="0.3">
      <c r="A28" s="432"/>
      <c r="B28" s="437"/>
      <c r="C28" s="437"/>
      <c r="D28" s="171" t="s">
        <v>5</v>
      </c>
      <c r="E28" s="172">
        <v>185</v>
      </c>
      <c r="F28" s="172">
        <v>33</v>
      </c>
      <c r="G28" s="172">
        <v>13</v>
      </c>
      <c r="H28" s="172">
        <v>23</v>
      </c>
      <c r="I28" s="172">
        <v>88</v>
      </c>
      <c r="J28" s="172">
        <v>8</v>
      </c>
      <c r="K28" s="172">
        <v>5</v>
      </c>
      <c r="L28" s="172">
        <v>15</v>
      </c>
    </row>
    <row r="29" spans="1:16" ht="13.8" thickBot="1" x14ac:dyDescent="0.3">
      <c r="A29" s="432"/>
      <c r="B29" s="437"/>
      <c r="C29" s="438"/>
      <c r="D29" s="171" t="s">
        <v>6</v>
      </c>
      <c r="E29" s="172">
        <v>144</v>
      </c>
      <c r="F29" s="172">
        <v>24</v>
      </c>
      <c r="G29" s="172">
        <v>6</v>
      </c>
      <c r="H29" s="172">
        <v>18</v>
      </c>
      <c r="I29" s="172">
        <v>67</v>
      </c>
      <c r="J29" s="172">
        <v>7</v>
      </c>
      <c r="K29" s="172">
        <v>18</v>
      </c>
      <c r="L29" s="172">
        <v>4</v>
      </c>
    </row>
    <row r="30" spans="1:16" ht="27" thickBot="1" x14ac:dyDescent="0.3">
      <c r="A30" s="432"/>
      <c r="B30" s="437"/>
      <c r="C30" s="436">
        <v>2015</v>
      </c>
      <c r="D30" s="171" t="s">
        <v>83</v>
      </c>
      <c r="E30" s="172">
        <v>314</v>
      </c>
      <c r="F30" s="172">
        <v>51</v>
      </c>
      <c r="G30" s="172">
        <v>30</v>
      </c>
      <c r="H30" s="172">
        <v>40</v>
      </c>
      <c r="I30" s="172">
        <v>110</v>
      </c>
      <c r="J30" s="172">
        <v>13</v>
      </c>
      <c r="K30" s="172">
        <v>53</v>
      </c>
      <c r="L30" s="172">
        <v>17</v>
      </c>
      <c r="P30">
        <f>E16+E91+E166</f>
        <v>617</v>
      </c>
    </row>
    <row r="31" spans="1:16" ht="13.8" thickBot="1" x14ac:dyDescent="0.3">
      <c r="A31" s="432"/>
      <c r="B31" s="437"/>
      <c r="C31" s="437"/>
      <c r="D31" s="171" t="s">
        <v>7</v>
      </c>
      <c r="E31" s="172">
        <v>161</v>
      </c>
      <c r="F31" s="172">
        <v>31</v>
      </c>
      <c r="G31" s="172">
        <v>20</v>
      </c>
      <c r="H31" s="172">
        <v>15</v>
      </c>
      <c r="I31" s="172">
        <v>65</v>
      </c>
      <c r="J31" s="172">
        <v>8</v>
      </c>
      <c r="K31" s="172">
        <v>14</v>
      </c>
      <c r="L31" s="172">
        <v>8</v>
      </c>
    </row>
    <row r="32" spans="1:16" ht="13.8" thickBot="1" x14ac:dyDescent="0.3">
      <c r="A32" s="432"/>
      <c r="B32" s="437"/>
      <c r="C32" s="437"/>
      <c r="D32" s="171" t="s">
        <v>4</v>
      </c>
      <c r="E32" s="172">
        <v>153</v>
      </c>
      <c r="F32" s="172">
        <v>20</v>
      </c>
      <c r="G32" s="172">
        <v>10</v>
      </c>
      <c r="H32" s="172">
        <v>25</v>
      </c>
      <c r="I32" s="172">
        <v>45</v>
      </c>
      <c r="J32" s="172">
        <v>5</v>
      </c>
      <c r="K32" s="172">
        <v>39</v>
      </c>
      <c r="L32" s="172">
        <v>9</v>
      </c>
    </row>
    <row r="33" spans="1:12" ht="13.8" thickBot="1" x14ac:dyDescent="0.3">
      <c r="A33" s="432"/>
      <c r="B33" s="437"/>
      <c r="C33" s="437"/>
      <c r="D33" s="171" t="s">
        <v>5</v>
      </c>
      <c r="E33" s="172">
        <v>0</v>
      </c>
      <c r="F33" s="172">
        <v>0</v>
      </c>
      <c r="G33" s="172">
        <v>0</v>
      </c>
      <c r="H33" s="172">
        <v>0</v>
      </c>
      <c r="I33" s="172">
        <v>0</v>
      </c>
      <c r="J33" s="172">
        <v>0</v>
      </c>
      <c r="K33" s="172">
        <v>0</v>
      </c>
      <c r="L33" s="172">
        <v>0</v>
      </c>
    </row>
    <row r="34" spans="1:12" ht="13.8" thickBot="1" x14ac:dyDescent="0.3">
      <c r="A34" s="432"/>
      <c r="B34" s="438"/>
      <c r="C34" s="438"/>
      <c r="D34" s="171" t="s">
        <v>6</v>
      </c>
      <c r="E34" s="172">
        <v>0</v>
      </c>
      <c r="F34" s="172">
        <v>0</v>
      </c>
      <c r="G34" s="172">
        <v>0</v>
      </c>
      <c r="H34" s="172">
        <v>0</v>
      </c>
      <c r="I34" s="172">
        <v>0</v>
      </c>
      <c r="J34" s="172">
        <v>0</v>
      </c>
      <c r="K34" s="172">
        <v>0</v>
      </c>
      <c r="L34" s="172">
        <v>0</v>
      </c>
    </row>
    <row r="35" spans="1:12" ht="27" thickBot="1" x14ac:dyDescent="0.3">
      <c r="A35" s="432"/>
      <c r="B35" s="436" t="s">
        <v>87</v>
      </c>
      <c r="C35" s="436">
        <v>2013</v>
      </c>
      <c r="D35" s="171" t="s">
        <v>83</v>
      </c>
      <c r="E35" s="172">
        <v>3863</v>
      </c>
      <c r="F35" s="172">
        <v>514</v>
      </c>
      <c r="G35" s="172">
        <v>89</v>
      </c>
      <c r="H35" s="172">
        <v>577</v>
      </c>
      <c r="I35" s="172">
        <v>2106</v>
      </c>
      <c r="J35" s="172">
        <v>48</v>
      </c>
      <c r="K35" s="172">
        <v>215</v>
      </c>
      <c r="L35" s="172">
        <v>314</v>
      </c>
    </row>
    <row r="36" spans="1:12" ht="13.8" thickBot="1" x14ac:dyDescent="0.3">
      <c r="A36" s="432"/>
      <c r="B36" s="437"/>
      <c r="C36" s="437"/>
      <c r="D36" s="171" t="s">
        <v>7</v>
      </c>
      <c r="E36" s="172">
        <v>1273</v>
      </c>
      <c r="F36" s="172">
        <v>232</v>
      </c>
      <c r="G36" s="172">
        <v>20</v>
      </c>
      <c r="H36" s="172">
        <v>136</v>
      </c>
      <c r="I36" s="172">
        <v>747</v>
      </c>
      <c r="J36" s="172">
        <v>12</v>
      </c>
      <c r="K36" s="172">
        <v>40</v>
      </c>
      <c r="L36" s="172">
        <v>86</v>
      </c>
    </row>
    <row r="37" spans="1:12" ht="13.8" thickBot="1" x14ac:dyDescent="0.3">
      <c r="A37" s="432"/>
      <c r="B37" s="437"/>
      <c r="C37" s="437"/>
      <c r="D37" s="171" t="s">
        <v>4</v>
      </c>
      <c r="E37" s="172">
        <v>1155</v>
      </c>
      <c r="F37" s="172">
        <v>96</v>
      </c>
      <c r="G37" s="172">
        <v>23</v>
      </c>
      <c r="H37" s="172">
        <v>126</v>
      </c>
      <c r="I37" s="172">
        <v>755</v>
      </c>
      <c r="J37" s="172">
        <v>15</v>
      </c>
      <c r="K37" s="172">
        <v>46</v>
      </c>
      <c r="L37" s="172">
        <v>94</v>
      </c>
    </row>
    <row r="38" spans="1:12" ht="13.8" thickBot="1" x14ac:dyDescent="0.3">
      <c r="A38" s="432"/>
      <c r="B38" s="437"/>
      <c r="C38" s="437"/>
      <c r="D38" s="171" t="s">
        <v>5</v>
      </c>
      <c r="E38" s="172">
        <v>714</v>
      </c>
      <c r="F38" s="172">
        <v>96</v>
      </c>
      <c r="G38" s="172">
        <v>20</v>
      </c>
      <c r="H38" s="172">
        <v>148</v>
      </c>
      <c r="I38" s="172">
        <v>299</v>
      </c>
      <c r="J38" s="172">
        <v>8</v>
      </c>
      <c r="K38" s="172">
        <v>60</v>
      </c>
      <c r="L38" s="172">
        <v>83</v>
      </c>
    </row>
    <row r="39" spans="1:12" ht="13.8" thickBot="1" x14ac:dyDescent="0.3">
      <c r="A39" s="432"/>
      <c r="B39" s="437"/>
      <c r="C39" s="438"/>
      <c r="D39" s="171" t="s">
        <v>6</v>
      </c>
      <c r="E39" s="172">
        <v>721</v>
      </c>
      <c r="F39" s="172">
        <v>90</v>
      </c>
      <c r="G39" s="172">
        <v>26</v>
      </c>
      <c r="H39" s="172">
        <v>167</v>
      </c>
      <c r="I39" s="172">
        <v>305</v>
      </c>
      <c r="J39" s="172">
        <v>13</v>
      </c>
      <c r="K39" s="172">
        <v>69</v>
      </c>
      <c r="L39" s="172">
        <v>51</v>
      </c>
    </row>
    <row r="40" spans="1:12" ht="27" thickBot="1" x14ac:dyDescent="0.3">
      <c r="A40" s="432"/>
      <c r="B40" s="437"/>
      <c r="C40" s="436">
        <v>2014</v>
      </c>
      <c r="D40" s="171" t="s">
        <v>83</v>
      </c>
      <c r="E40" s="172">
        <v>1585</v>
      </c>
      <c r="F40" s="172">
        <v>164</v>
      </c>
      <c r="G40" s="172">
        <v>70</v>
      </c>
      <c r="H40" s="172">
        <v>535</v>
      </c>
      <c r="I40" s="172">
        <v>695</v>
      </c>
      <c r="J40" s="172">
        <v>27</v>
      </c>
      <c r="K40" s="172">
        <v>18</v>
      </c>
      <c r="L40" s="172">
        <v>76</v>
      </c>
    </row>
    <row r="41" spans="1:12" ht="13.8" thickBot="1" x14ac:dyDescent="0.3">
      <c r="A41" s="432"/>
      <c r="B41" s="437"/>
      <c r="C41" s="437"/>
      <c r="D41" s="171" t="s">
        <v>7</v>
      </c>
      <c r="E41" s="172">
        <v>594</v>
      </c>
      <c r="F41" s="172">
        <v>56</v>
      </c>
      <c r="G41" s="172">
        <v>16</v>
      </c>
      <c r="H41" s="172">
        <v>217</v>
      </c>
      <c r="I41" s="172">
        <v>248</v>
      </c>
      <c r="J41" s="172">
        <v>11</v>
      </c>
      <c r="K41" s="172">
        <v>0</v>
      </c>
      <c r="L41" s="172">
        <v>46</v>
      </c>
    </row>
    <row r="42" spans="1:12" ht="13.8" thickBot="1" x14ac:dyDescent="0.3">
      <c r="A42" s="432"/>
      <c r="B42" s="437"/>
      <c r="C42" s="437"/>
      <c r="D42" s="171" t="s">
        <v>4</v>
      </c>
      <c r="E42" s="172">
        <v>369</v>
      </c>
      <c r="F42" s="172">
        <v>40</v>
      </c>
      <c r="G42" s="172">
        <v>16</v>
      </c>
      <c r="H42" s="172">
        <v>112</v>
      </c>
      <c r="I42" s="172">
        <v>179</v>
      </c>
      <c r="J42" s="172">
        <v>2</v>
      </c>
      <c r="K42" s="172">
        <v>7</v>
      </c>
      <c r="L42" s="172">
        <v>13</v>
      </c>
    </row>
    <row r="43" spans="1:12" ht="13.8" thickBot="1" x14ac:dyDescent="0.3">
      <c r="A43" s="432"/>
      <c r="B43" s="437"/>
      <c r="C43" s="437"/>
      <c r="D43" s="171" t="s">
        <v>5</v>
      </c>
      <c r="E43" s="172">
        <v>319</v>
      </c>
      <c r="F43" s="172">
        <v>39</v>
      </c>
      <c r="G43" s="172">
        <v>23</v>
      </c>
      <c r="H43" s="172">
        <v>96</v>
      </c>
      <c r="I43" s="172">
        <v>146</v>
      </c>
      <c r="J43" s="172">
        <v>7</v>
      </c>
      <c r="K43" s="172">
        <v>2</v>
      </c>
      <c r="L43" s="172">
        <v>6</v>
      </c>
    </row>
    <row r="44" spans="1:12" ht="13.8" thickBot="1" x14ac:dyDescent="0.3">
      <c r="A44" s="432"/>
      <c r="B44" s="437"/>
      <c r="C44" s="438"/>
      <c r="D44" s="171" t="s">
        <v>6</v>
      </c>
      <c r="E44" s="172">
        <v>303</v>
      </c>
      <c r="F44" s="172">
        <v>29</v>
      </c>
      <c r="G44" s="172">
        <v>15</v>
      </c>
      <c r="H44" s="172">
        <v>110</v>
      </c>
      <c r="I44" s="172">
        <v>122</v>
      </c>
      <c r="J44" s="172">
        <v>7</v>
      </c>
      <c r="K44" s="172">
        <v>9</v>
      </c>
      <c r="L44" s="172">
        <v>11</v>
      </c>
    </row>
    <row r="45" spans="1:12" ht="27" thickBot="1" x14ac:dyDescent="0.3">
      <c r="A45" s="432"/>
      <c r="B45" s="437"/>
      <c r="C45" s="436">
        <v>2015</v>
      </c>
      <c r="D45" s="171" t="s">
        <v>83</v>
      </c>
      <c r="E45" s="172">
        <v>616</v>
      </c>
      <c r="F45" s="172">
        <v>83</v>
      </c>
      <c r="G45" s="172">
        <v>27</v>
      </c>
      <c r="H45" s="172">
        <v>205</v>
      </c>
      <c r="I45" s="172">
        <v>214</v>
      </c>
      <c r="J45" s="172">
        <v>9</v>
      </c>
      <c r="K45" s="172">
        <v>32</v>
      </c>
      <c r="L45" s="172">
        <v>46</v>
      </c>
    </row>
    <row r="46" spans="1:12" ht="13.8" thickBot="1" x14ac:dyDescent="0.3">
      <c r="A46" s="432"/>
      <c r="B46" s="437"/>
      <c r="C46" s="437"/>
      <c r="D46" s="171" t="s">
        <v>7</v>
      </c>
      <c r="E46" s="172">
        <v>303</v>
      </c>
      <c r="F46" s="172">
        <v>36</v>
      </c>
      <c r="G46" s="172">
        <v>17</v>
      </c>
      <c r="H46" s="172">
        <v>83</v>
      </c>
      <c r="I46" s="172">
        <v>131</v>
      </c>
      <c r="J46" s="172">
        <v>2</v>
      </c>
      <c r="K46" s="172">
        <v>11</v>
      </c>
      <c r="L46" s="172">
        <v>23</v>
      </c>
    </row>
    <row r="47" spans="1:12" ht="13.8" thickBot="1" x14ac:dyDescent="0.3">
      <c r="A47" s="432"/>
      <c r="B47" s="437"/>
      <c r="C47" s="437"/>
      <c r="D47" s="171" t="s">
        <v>4</v>
      </c>
      <c r="E47" s="172">
        <v>313</v>
      </c>
      <c r="F47" s="172">
        <v>47</v>
      </c>
      <c r="G47" s="172">
        <v>10</v>
      </c>
      <c r="H47" s="172">
        <v>122</v>
      </c>
      <c r="I47" s="172">
        <v>83</v>
      </c>
      <c r="J47" s="172">
        <v>7</v>
      </c>
      <c r="K47" s="172">
        <v>21</v>
      </c>
      <c r="L47" s="172">
        <v>23</v>
      </c>
    </row>
    <row r="48" spans="1:12" ht="13.8" thickBot="1" x14ac:dyDescent="0.3">
      <c r="A48" s="432"/>
      <c r="B48" s="437"/>
      <c r="C48" s="437"/>
      <c r="D48" s="171" t="s">
        <v>5</v>
      </c>
      <c r="E48" s="172">
        <v>0</v>
      </c>
      <c r="F48" s="172">
        <v>0</v>
      </c>
      <c r="G48" s="172">
        <v>0</v>
      </c>
      <c r="H48" s="172">
        <v>0</v>
      </c>
      <c r="I48" s="172">
        <v>0</v>
      </c>
      <c r="J48" s="172">
        <v>0</v>
      </c>
      <c r="K48" s="172">
        <v>0</v>
      </c>
      <c r="L48" s="172">
        <v>0</v>
      </c>
    </row>
    <row r="49" spans="1:12" ht="13.8" thickBot="1" x14ac:dyDescent="0.3">
      <c r="A49" s="432"/>
      <c r="B49" s="438"/>
      <c r="C49" s="438"/>
      <c r="D49" s="171" t="s">
        <v>6</v>
      </c>
      <c r="E49" s="172">
        <v>0</v>
      </c>
      <c r="F49" s="172">
        <v>0</v>
      </c>
      <c r="G49" s="172">
        <v>0</v>
      </c>
      <c r="H49" s="172">
        <v>0</v>
      </c>
      <c r="I49" s="172">
        <v>0</v>
      </c>
      <c r="J49" s="172">
        <v>0</v>
      </c>
      <c r="K49" s="172">
        <v>0</v>
      </c>
      <c r="L49" s="172">
        <v>0</v>
      </c>
    </row>
    <row r="50" spans="1:12" ht="27" thickBot="1" x14ac:dyDescent="0.3">
      <c r="A50" s="432"/>
      <c r="B50" s="436" t="s">
        <v>88</v>
      </c>
      <c r="C50" s="436">
        <v>2013</v>
      </c>
      <c r="D50" s="171" t="s">
        <v>83</v>
      </c>
      <c r="E50" s="172">
        <v>114</v>
      </c>
      <c r="F50" s="172">
        <v>24</v>
      </c>
      <c r="G50" s="172">
        <v>4</v>
      </c>
      <c r="H50" s="172">
        <v>14</v>
      </c>
      <c r="I50" s="172">
        <v>55</v>
      </c>
      <c r="J50" s="172">
        <v>1</v>
      </c>
      <c r="K50" s="172">
        <v>15</v>
      </c>
      <c r="L50" s="172">
        <v>1</v>
      </c>
    </row>
    <row r="51" spans="1:12" ht="13.8" thickBot="1" x14ac:dyDescent="0.3">
      <c r="A51" s="432"/>
      <c r="B51" s="437"/>
      <c r="C51" s="437"/>
      <c r="D51" s="171" t="s">
        <v>7</v>
      </c>
      <c r="E51" s="172">
        <v>38</v>
      </c>
      <c r="F51" s="172">
        <v>12</v>
      </c>
      <c r="G51" s="172">
        <v>1</v>
      </c>
      <c r="H51" s="172">
        <v>3</v>
      </c>
      <c r="I51" s="172">
        <v>21</v>
      </c>
      <c r="J51" s="172">
        <v>0</v>
      </c>
      <c r="K51" s="172">
        <v>1</v>
      </c>
      <c r="L51" s="172">
        <v>0</v>
      </c>
    </row>
    <row r="52" spans="1:12" ht="13.8" thickBot="1" x14ac:dyDescent="0.3">
      <c r="A52" s="432"/>
      <c r="B52" s="437"/>
      <c r="C52" s="437"/>
      <c r="D52" s="171" t="s">
        <v>4</v>
      </c>
      <c r="E52" s="172">
        <v>41</v>
      </c>
      <c r="F52" s="172">
        <v>6</v>
      </c>
      <c r="G52" s="172">
        <v>2</v>
      </c>
      <c r="H52" s="172">
        <v>4</v>
      </c>
      <c r="I52" s="172">
        <v>20</v>
      </c>
      <c r="J52" s="172">
        <v>1</v>
      </c>
      <c r="K52" s="172">
        <v>7</v>
      </c>
      <c r="L52" s="172">
        <v>1</v>
      </c>
    </row>
    <row r="53" spans="1:12" ht="13.8" thickBot="1" x14ac:dyDescent="0.3">
      <c r="A53" s="432"/>
      <c r="B53" s="437"/>
      <c r="C53" s="437"/>
      <c r="D53" s="171" t="s">
        <v>5</v>
      </c>
      <c r="E53" s="172">
        <v>17</v>
      </c>
      <c r="F53" s="172">
        <v>4</v>
      </c>
      <c r="G53" s="172">
        <v>0</v>
      </c>
      <c r="H53" s="172">
        <v>4</v>
      </c>
      <c r="I53" s="172">
        <v>7</v>
      </c>
      <c r="J53" s="172">
        <v>0</v>
      </c>
      <c r="K53" s="172">
        <v>2</v>
      </c>
      <c r="L53" s="172">
        <v>0</v>
      </c>
    </row>
    <row r="54" spans="1:12" ht="13.8" thickBot="1" x14ac:dyDescent="0.3">
      <c r="A54" s="432"/>
      <c r="B54" s="437"/>
      <c r="C54" s="438"/>
      <c r="D54" s="171" t="s">
        <v>6</v>
      </c>
      <c r="E54" s="172">
        <v>18</v>
      </c>
      <c r="F54" s="172">
        <v>2</v>
      </c>
      <c r="G54" s="172">
        <v>1</v>
      </c>
      <c r="H54" s="172">
        <v>3</v>
      </c>
      <c r="I54" s="172">
        <v>7</v>
      </c>
      <c r="J54" s="172">
        <v>0</v>
      </c>
      <c r="K54" s="172">
        <v>5</v>
      </c>
      <c r="L54" s="172">
        <v>0</v>
      </c>
    </row>
    <row r="55" spans="1:12" ht="27" thickBot="1" x14ac:dyDescent="0.3">
      <c r="A55" s="432"/>
      <c r="B55" s="437"/>
      <c r="C55" s="436">
        <v>2014</v>
      </c>
      <c r="D55" s="171" t="s">
        <v>83</v>
      </c>
      <c r="E55" s="172">
        <v>74</v>
      </c>
      <c r="F55" s="172">
        <v>20</v>
      </c>
      <c r="G55" s="172">
        <v>10</v>
      </c>
      <c r="H55" s="172">
        <v>10</v>
      </c>
      <c r="I55" s="172">
        <v>21</v>
      </c>
      <c r="J55" s="172">
        <v>4</v>
      </c>
      <c r="K55" s="172">
        <v>6</v>
      </c>
      <c r="L55" s="172">
        <v>3</v>
      </c>
    </row>
    <row r="56" spans="1:12" ht="13.8" thickBot="1" x14ac:dyDescent="0.3">
      <c r="A56" s="432"/>
      <c r="B56" s="437"/>
      <c r="C56" s="437"/>
      <c r="D56" s="171" t="s">
        <v>7</v>
      </c>
      <c r="E56" s="172">
        <v>12</v>
      </c>
      <c r="F56" s="172">
        <v>7</v>
      </c>
      <c r="G56" s="172">
        <v>2</v>
      </c>
      <c r="H56" s="172">
        <v>2</v>
      </c>
      <c r="I56" s="172">
        <v>1</v>
      </c>
      <c r="J56" s="172">
        <v>0</v>
      </c>
      <c r="K56" s="172">
        <v>0</v>
      </c>
      <c r="L56" s="172">
        <v>0</v>
      </c>
    </row>
    <row r="57" spans="1:12" ht="13.8" thickBot="1" x14ac:dyDescent="0.3">
      <c r="A57" s="432"/>
      <c r="B57" s="437"/>
      <c r="C57" s="437"/>
      <c r="D57" s="171" t="s">
        <v>4</v>
      </c>
      <c r="E57" s="172">
        <v>25</v>
      </c>
      <c r="F57" s="172">
        <v>8</v>
      </c>
      <c r="G57" s="172">
        <v>1</v>
      </c>
      <c r="H57" s="172">
        <v>4</v>
      </c>
      <c r="I57" s="172">
        <v>9</v>
      </c>
      <c r="J57" s="172">
        <v>0</v>
      </c>
      <c r="K57" s="172">
        <v>2</v>
      </c>
      <c r="L57" s="172">
        <v>1</v>
      </c>
    </row>
    <row r="58" spans="1:12" ht="13.8" thickBot="1" x14ac:dyDescent="0.3">
      <c r="A58" s="432"/>
      <c r="B58" s="437"/>
      <c r="C58" s="437"/>
      <c r="D58" s="171" t="s">
        <v>5</v>
      </c>
      <c r="E58" s="172">
        <v>20</v>
      </c>
      <c r="F58" s="172">
        <v>5</v>
      </c>
      <c r="G58" s="172">
        <v>4</v>
      </c>
      <c r="H58" s="172">
        <v>3</v>
      </c>
      <c r="I58" s="172">
        <v>5</v>
      </c>
      <c r="J58" s="172">
        <v>1</v>
      </c>
      <c r="K58" s="172">
        <v>1</v>
      </c>
      <c r="L58" s="172">
        <v>1</v>
      </c>
    </row>
    <row r="59" spans="1:12" ht="13.8" thickBot="1" x14ac:dyDescent="0.3">
      <c r="A59" s="432"/>
      <c r="B59" s="437"/>
      <c r="C59" s="438"/>
      <c r="D59" s="171" t="s">
        <v>6</v>
      </c>
      <c r="E59" s="172">
        <v>17</v>
      </c>
      <c r="F59" s="172">
        <v>0</v>
      </c>
      <c r="G59" s="172">
        <v>3</v>
      </c>
      <c r="H59" s="172">
        <v>1</v>
      </c>
      <c r="I59" s="172">
        <v>6</v>
      </c>
      <c r="J59" s="172">
        <v>3</v>
      </c>
      <c r="K59" s="172">
        <v>3</v>
      </c>
      <c r="L59" s="172">
        <v>1</v>
      </c>
    </row>
    <row r="60" spans="1:12" ht="27" thickBot="1" x14ac:dyDescent="0.3">
      <c r="A60" s="432"/>
      <c r="B60" s="437"/>
      <c r="C60" s="436">
        <v>2015</v>
      </c>
      <c r="D60" s="171" t="s">
        <v>83</v>
      </c>
      <c r="E60" s="172">
        <v>59</v>
      </c>
      <c r="F60" s="172">
        <v>8</v>
      </c>
      <c r="G60" s="172">
        <v>9</v>
      </c>
      <c r="H60" s="172">
        <v>10</v>
      </c>
      <c r="I60" s="172">
        <v>11</v>
      </c>
      <c r="J60" s="172">
        <v>5</v>
      </c>
      <c r="K60" s="172">
        <v>14</v>
      </c>
      <c r="L60" s="172">
        <v>2</v>
      </c>
    </row>
    <row r="61" spans="1:12" ht="13.8" thickBot="1" x14ac:dyDescent="0.3">
      <c r="A61" s="432"/>
      <c r="B61" s="437"/>
      <c r="C61" s="437"/>
      <c r="D61" s="171" t="s">
        <v>7</v>
      </c>
      <c r="E61" s="172">
        <v>35</v>
      </c>
      <c r="F61" s="172">
        <v>7</v>
      </c>
      <c r="G61" s="172">
        <v>8</v>
      </c>
      <c r="H61" s="172">
        <v>8</v>
      </c>
      <c r="I61" s="172">
        <v>3</v>
      </c>
      <c r="J61" s="172">
        <v>3</v>
      </c>
      <c r="K61" s="172">
        <v>6</v>
      </c>
      <c r="L61" s="172">
        <v>0</v>
      </c>
    </row>
    <row r="62" spans="1:12" ht="13.8" thickBot="1" x14ac:dyDescent="0.3">
      <c r="A62" s="432"/>
      <c r="B62" s="437"/>
      <c r="C62" s="437"/>
      <c r="D62" s="171" t="s">
        <v>4</v>
      </c>
      <c r="E62" s="172">
        <v>24</v>
      </c>
      <c r="F62" s="172">
        <v>1</v>
      </c>
      <c r="G62" s="172">
        <v>1</v>
      </c>
      <c r="H62" s="172">
        <v>2</v>
      </c>
      <c r="I62" s="172">
        <v>8</v>
      </c>
      <c r="J62" s="172">
        <v>2</v>
      </c>
      <c r="K62" s="172">
        <v>8</v>
      </c>
      <c r="L62" s="172">
        <v>2</v>
      </c>
    </row>
    <row r="63" spans="1:12" ht="13.8" thickBot="1" x14ac:dyDescent="0.3">
      <c r="A63" s="432"/>
      <c r="B63" s="437"/>
      <c r="C63" s="437"/>
      <c r="D63" s="171" t="s">
        <v>5</v>
      </c>
      <c r="E63" s="172">
        <v>0</v>
      </c>
      <c r="F63" s="172">
        <v>0</v>
      </c>
      <c r="G63" s="172">
        <v>0</v>
      </c>
      <c r="H63" s="172">
        <v>0</v>
      </c>
      <c r="I63" s="172">
        <v>0</v>
      </c>
      <c r="J63" s="172">
        <v>0</v>
      </c>
      <c r="K63" s="172">
        <v>0</v>
      </c>
      <c r="L63" s="172">
        <v>0</v>
      </c>
    </row>
    <row r="64" spans="1:12" ht="13.8" thickBot="1" x14ac:dyDescent="0.3">
      <c r="A64" s="432"/>
      <c r="B64" s="438"/>
      <c r="C64" s="438"/>
      <c r="D64" s="171" t="s">
        <v>6</v>
      </c>
      <c r="E64" s="172">
        <v>0</v>
      </c>
      <c r="F64" s="172">
        <v>0</v>
      </c>
      <c r="G64" s="172">
        <v>0</v>
      </c>
      <c r="H64" s="172">
        <v>0</v>
      </c>
      <c r="I64" s="172">
        <v>0</v>
      </c>
      <c r="J64" s="172">
        <v>0</v>
      </c>
      <c r="K64" s="172">
        <v>0</v>
      </c>
      <c r="L64" s="172">
        <v>0</v>
      </c>
    </row>
    <row r="65" spans="1:12" ht="27" thickBot="1" x14ac:dyDescent="0.3">
      <c r="A65" s="432"/>
      <c r="B65" s="436" t="s">
        <v>94</v>
      </c>
      <c r="C65" s="436">
        <v>2013</v>
      </c>
      <c r="D65" s="171" t="s">
        <v>83</v>
      </c>
      <c r="E65" s="172">
        <v>4</v>
      </c>
      <c r="F65" s="172">
        <v>0</v>
      </c>
      <c r="G65" s="172">
        <v>1</v>
      </c>
      <c r="H65" s="172">
        <v>2</v>
      </c>
      <c r="I65" s="172">
        <v>1</v>
      </c>
      <c r="J65" s="172">
        <v>0</v>
      </c>
      <c r="K65" s="172">
        <v>0</v>
      </c>
      <c r="L65" s="172">
        <v>0</v>
      </c>
    </row>
    <row r="66" spans="1:12" ht="13.8" thickBot="1" x14ac:dyDescent="0.3">
      <c r="A66" s="432"/>
      <c r="B66" s="437"/>
      <c r="C66" s="437"/>
      <c r="D66" s="171" t="s">
        <v>7</v>
      </c>
      <c r="E66" s="172">
        <v>0</v>
      </c>
      <c r="F66" s="172">
        <v>0</v>
      </c>
      <c r="G66" s="172">
        <v>0</v>
      </c>
      <c r="H66" s="172">
        <v>0</v>
      </c>
      <c r="I66" s="172">
        <v>0</v>
      </c>
      <c r="J66" s="172">
        <v>0</v>
      </c>
      <c r="K66" s="172">
        <v>0</v>
      </c>
      <c r="L66" s="172">
        <v>0</v>
      </c>
    </row>
    <row r="67" spans="1:12" ht="13.8" thickBot="1" x14ac:dyDescent="0.3">
      <c r="A67" s="432"/>
      <c r="B67" s="437"/>
      <c r="C67" s="437"/>
      <c r="D67" s="171" t="s">
        <v>4</v>
      </c>
      <c r="E67" s="172">
        <v>2</v>
      </c>
      <c r="F67" s="172">
        <v>0</v>
      </c>
      <c r="G67" s="172">
        <v>0</v>
      </c>
      <c r="H67" s="172">
        <v>1</v>
      </c>
      <c r="I67" s="172">
        <v>1</v>
      </c>
      <c r="J67" s="172">
        <v>0</v>
      </c>
      <c r="K67" s="172">
        <v>0</v>
      </c>
      <c r="L67" s="172">
        <v>0</v>
      </c>
    </row>
    <row r="68" spans="1:12" ht="13.8" thickBot="1" x14ac:dyDescent="0.3">
      <c r="A68" s="432"/>
      <c r="B68" s="437"/>
      <c r="C68" s="437"/>
      <c r="D68" s="171" t="s">
        <v>5</v>
      </c>
      <c r="E68" s="172">
        <v>2</v>
      </c>
      <c r="F68" s="172">
        <v>0</v>
      </c>
      <c r="G68" s="172">
        <v>1</v>
      </c>
      <c r="H68" s="172">
        <v>1</v>
      </c>
      <c r="I68" s="172">
        <v>0</v>
      </c>
      <c r="J68" s="172">
        <v>0</v>
      </c>
      <c r="K68" s="172">
        <v>0</v>
      </c>
      <c r="L68" s="172">
        <v>0</v>
      </c>
    </row>
    <row r="69" spans="1:12" ht="13.8" thickBot="1" x14ac:dyDescent="0.3">
      <c r="A69" s="432"/>
      <c r="B69" s="437"/>
      <c r="C69" s="438"/>
      <c r="D69" s="171" t="s">
        <v>6</v>
      </c>
      <c r="E69" s="172">
        <v>0</v>
      </c>
      <c r="F69" s="172">
        <v>0</v>
      </c>
      <c r="G69" s="172">
        <v>0</v>
      </c>
      <c r="H69" s="172">
        <v>0</v>
      </c>
      <c r="I69" s="172">
        <v>0</v>
      </c>
      <c r="J69" s="172">
        <v>0</v>
      </c>
      <c r="K69" s="172">
        <v>0</v>
      </c>
      <c r="L69" s="172">
        <v>0</v>
      </c>
    </row>
    <row r="70" spans="1:12" ht="27" thickBot="1" x14ac:dyDescent="0.3">
      <c r="A70" s="432"/>
      <c r="B70" s="437"/>
      <c r="C70" s="436">
        <v>2014</v>
      </c>
      <c r="D70" s="171" t="s">
        <v>83</v>
      </c>
      <c r="E70" s="172">
        <v>4</v>
      </c>
      <c r="F70" s="172">
        <v>1</v>
      </c>
      <c r="G70" s="172">
        <v>0</v>
      </c>
      <c r="H70" s="172">
        <v>0</v>
      </c>
      <c r="I70" s="172">
        <v>3</v>
      </c>
      <c r="J70" s="172">
        <v>0</v>
      </c>
      <c r="K70" s="172">
        <v>0</v>
      </c>
      <c r="L70" s="172">
        <v>0</v>
      </c>
    </row>
    <row r="71" spans="1:12" ht="13.8" thickBot="1" x14ac:dyDescent="0.3">
      <c r="A71" s="432"/>
      <c r="B71" s="437"/>
      <c r="C71" s="437"/>
      <c r="D71" s="171" t="s">
        <v>7</v>
      </c>
      <c r="E71" s="172">
        <v>4</v>
      </c>
      <c r="F71" s="172">
        <v>1</v>
      </c>
      <c r="G71" s="172">
        <v>0</v>
      </c>
      <c r="H71" s="172">
        <v>0</v>
      </c>
      <c r="I71" s="172">
        <v>3</v>
      </c>
      <c r="J71" s="172">
        <v>0</v>
      </c>
      <c r="K71" s="172">
        <v>0</v>
      </c>
      <c r="L71" s="172">
        <v>0</v>
      </c>
    </row>
    <row r="72" spans="1:12" ht="13.8" thickBot="1" x14ac:dyDescent="0.3">
      <c r="A72" s="432"/>
      <c r="B72" s="437"/>
      <c r="C72" s="437"/>
      <c r="D72" s="171" t="s">
        <v>4</v>
      </c>
      <c r="E72" s="172">
        <v>0</v>
      </c>
      <c r="F72" s="172">
        <v>0</v>
      </c>
      <c r="G72" s="172">
        <v>0</v>
      </c>
      <c r="H72" s="172">
        <v>0</v>
      </c>
      <c r="I72" s="172">
        <v>0</v>
      </c>
      <c r="J72" s="172">
        <v>0</v>
      </c>
      <c r="K72" s="172">
        <v>0</v>
      </c>
      <c r="L72" s="172">
        <v>0</v>
      </c>
    </row>
    <row r="73" spans="1:12" ht="13.8" thickBot="1" x14ac:dyDescent="0.3">
      <c r="A73" s="432"/>
      <c r="B73" s="437"/>
      <c r="C73" s="437"/>
      <c r="D73" s="171" t="s">
        <v>5</v>
      </c>
      <c r="E73" s="172">
        <v>0</v>
      </c>
      <c r="F73" s="172">
        <v>0</v>
      </c>
      <c r="G73" s="172">
        <v>0</v>
      </c>
      <c r="H73" s="172">
        <v>0</v>
      </c>
      <c r="I73" s="172">
        <v>0</v>
      </c>
      <c r="J73" s="172">
        <v>0</v>
      </c>
      <c r="K73" s="172">
        <v>0</v>
      </c>
      <c r="L73" s="172">
        <v>0</v>
      </c>
    </row>
    <row r="74" spans="1:12" ht="13.8" thickBot="1" x14ac:dyDescent="0.3">
      <c r="A74" s="432"/>
      <c r="B74" s="437"/>
      <c r="C74" s="438"/>
      <c r="D74" s="171" t="s">
        <v>6</v>
      </c>
      <c r="E74" s="172">
        <v>0</v>
      </c>
      <c r="F74" s="172">
        <v>0</v>
      </c>
      <c r="G74" s="172">
        <v>0</v>
      </c>
      <c r="H74" s="172">
        <v>0</v>
      </c>
      <c r="I74" s="172">
        <v>0</v>
      </c>
      <c r="J74" s="172">
        <v>0</v>
      </c>
      <c r="K74" s="172">
        <v>0</v>
      </c>
      <c r="L74" s="172">
        <v>0</v>
      </c>
    </row>
    <row r="75" spans="1:12" ht="27" thickBot="1" x14ac:dyDescent="0.3">
      <c r="A75" s="432"/>
      <c r="B75" s="437"/>
      <c r="C75" s="436">
        <v>2015</v>
      </c>
      <c r="D75" s="171" t="s">
        <v>83</v>
      </c>
      <c r="E75" s="172">
        <v>0</v>
      </c>
      <c r="F75" s="172">
        <v>0</v>
      </c>
      <c r="G75" s="172">
        <v>0</v>
      </c>
      <c r="H75" s="172">
        <v>0</v>
      </c>
      <c r="I75" s="172">
        <v>0</v>
      </c>
      <c r="J75" s="172">
        <v>0</v>
      </c>
      <c r="K75" s="172">
        <v>0</v>
      </c>
      <c r="L75" s="172">
        <v>0</v>
      </c>
    </row>
    <row r="76" spans="1:12" ht="13.8" thickBot="1" x14ac:dyDescent="0.3">
      <c r="A76" s="432"/>
      <c r="B76" s="437"/>
      <c r="C76" s="437"/>
      <c r="D76" s="171" t="s">
        <v>7</v>
      </c>
      <c r="E76" s="172">
        <v>0</v>
      </c>
      <c r="F76" s="172">
        <v>0</v>
      </c>
      <c r="G76" s="172">
        <v>0</v>
      </c>
      <c r="H76" s="172">
        <v>0</v>
      </c>
      <c r="I76" s="172">
        <v>0</v>
      </c>
      <c r="J76" s="172">
        <v>0</v>
      </c>
      <c r="K76" s="172">
        <v>0</v>
      </c>
      <c r="L76" s="172">
        <v>0</v>
      </c>
    </row>
    <row r="77" spans="1:12" ht="13.8" thickBot="1" x14ac:dyDescent="0.3">
      <c r="A77" s="432"/>
      <c r="B77" s="437"/>
      <c r="C77" s="437"/>
      <c r="D77" s="171" t="s">
        <v>4</v>
      </c>
      <c r="E77" s="172">
        <v>0</v>
      </c>
      <c r="F77" s="172">
        <v>0</v>
      </c>
      <c r="G77" s="172">
        <v>0</v>
      </c>
      <c r="H77" s="172">
        <v>0</v>
      </c>
      <c r="I77" s="172">
        <v>0</v>
      </c>
      <c r="J77" s="172">
        <v>0</v>
      </c>
      <c r="K77" s="172">
        <v>0</v>
      </c>
      <c r="L77" s="172">
        <v>0</v>
      </c>
    </row>
    <row r="78" spans="1:12" ht="13.8" thickBot="1" x14ac:dyDescent="0.3">
      <c r="A78" s="432"/>
      <c r="B78" s="437"/>
      <c r="C78" s="437"/>
      <c r="D78" s="171" t="s">
        <v>5</v>
      </c>
      <c r="E78" s="172">
        <v>0</v>
      </c>
      <c r="F78" s="172">
        <v>0</v>
      </c>
      <c r="G78" s="172">
        <v>0</v>
      </c>
      <c r="H78" s="172">
        <v>0</v>
      </c>
      <c r="I78" s="172">
        <v>0</v>
      </c>
      <c r="J78" s="172">
        <v>0</v>
      </c>
      <c r="K78" s="172">
        <v>0</v>
      </c>
      <c r="L78" s="172">
        <v>0</v>
      </c>
    </row>
    <row r="79" spans="1:12" ht="13.8" thickBot="1" x14ac:dyDescent="0.3">
      <c r="A79" s="500"/>
      <c r="B79" s="438"/>
      <c r="C79" s="438"/>
      <c r="D79" s="171" t="s">
        <v>6</v>
      </c>
      <c r="E79" s="172">
        <v>0</v>
      </c>
      <c r="F79" s="172">
        <v>0</v>
      </c>
      <c r="G79" s="172">
        <v>0</v>
      </c>
      <c r="H79" s="172">
        <v>0</v>
      </c>
      <c r="I79" s="172">
        <v>0</v>
      </c>
      <c r="J79" s="172">
        <v>0</v>
      </c>
      <c r="K79" s="172">
        <v>0</v>
      </c>
      <c r="L79" s="172">
        <v>0</v>
      </c>
    </row>
    <row r="80" spans="1:12" ht="27" thickBot="1" x14ac:dyDescent="0.3">
      <c r="A80" s="431" t="s">
        <v>85</v>
      </c>
      <c r="B80" s="436" t="s">
        <v>83</v>
      </c>
      <c r="C80" s="436">
        <v>2013</v>
      </c>
      <c r="D80" s="171" t="s">
        <v>83</v>
      </c>
      <c r="E80" s="172">
        <v>1142</v>
      </c>
      <c r="F80" s="172">
        <v>137</v>
      </c>
      <c r="G80" s="172">
        <v>41</v>
      </c>
      <c r="H80" s="172">
        <v>141</v>
      </c>
      <c r="I80" s="172">
        <v>691</v>
      </c>
      <c r="J80" s="172">
        <v>15</v>
      </c>
      <c r="K80" s="172">
        <v>58</v>
      </c>
      <c r="L80" s="172">
        <v>59</v>
      </c>
    </row>
    <row r="81" spans="1:12" ht="13.8" thickBot="1" x14ac:dyDescent="0.3">
      <c r="A81" s="432"/>
      <c r="B81" s="437"/>
      <c r="C81" s="437"/>
      <c r="D81" s="171" t="s">
        <v>7</v>
      </c>
      <c r="E81" s="172">
        <v>388</v>
      </c>
      <c r="F81" s="172">
        <v>59</v>
      </c>
      <c r="G81" s="172">
        <v>11</v>
      </c>
      <c r="H81" s="172">
        <v>31</v>
      </c>
      <c r="I81" s="172">
        <v>247</v>
      </c>
      <c r="J81" s="172">
        <v>10</v>
      </c>
      <c r="K81" s="172">
        <v>15</v>
      </c>
      <c r="L81" s="172">
        <v>15</v>
      </c>
    </row>
    <row r="82" spans="1:12" ht="13.8" thickBot="1" x14ac:dyDescent="0.3">
      <c r="A82" s="432"/>
      <c r="B82" s="437"/>
      <c r="C82" s="437"/>
      <c r="D82" s="171" t="s">
        <v>4</v>
      </c>
      <c r="E82" s="172">
        <v>334</v>
      </c>
      <c r="F82" s="172">
        <v>32</v>
      </c>
      <c r="G82" s="172">
        <v>15</v>
      </c>
      <c r="H82" s="172">
        <v>30</v>
      </c>
      <c r="I82" s="172">
        <v>225</v>
      </c>
      <c r="J82" s="172">
        <v>3</v>
      </c>
      <c r="K82" s="172">
        <v>13</v>
      </c>
      <c r="L82" s="172">
        <v>16</v>
      </c>
    </row>
    <row r="83" spans="1:12" ht="13.8" thickBot="1" x14ac:dyDescent="0.3">
      <c r="A83" s="432"/>
      <c r="B83" s="437"/>
      <c r="C83" s="437"/>
      <c r="D83" s="171" t="s">
        <v>5</v>
      </c>
      <c r="E83" s="172">
        <v>177</v>
      </c>
      <c r="F83" s="172">
        <v>22</v>
      </c>
      <c r="G83" s="172">
        <v>6</v>
      </c>
      <c r="H83" s="172">
        <v>28</v>
      </c>
      <c r="I83" s="172">
        <v>88</v>
      </c>
      <c r="J83" s="172">
        <v>1</v>
      </c>
      <c r="K83" s="172">
        <v>13</v>
      </c>
      <c r="L83" s="172">
        <v>19</v>
      </c>
    </row>
    <row r="84" spans="1:12" ht="13.8" thickBot="1" x14ac:dyDescent="0.3">
      <c r="A84" s="432"/>
      <c r="B84" s="437"/>
      <c r="C84" s="438"/>
      <c r="D84" s="171" t="s">
        <v>6</v>
      </c>
      <c r="E84" s="172">
        <v>243</v>
      </c>
      <c r="F84" s="172">
        <v>24</v>
      </c>
      <c r="G84" s="172">
        <v>9</v>
      </c>
      <c r="H84" s="172">
        <v>52</v>
      </c>
      <c r="I84" s="172">
        <v>131</v>
      </c>
      <c r="J84" s="172">
        <v>1</v>
      </c>
      <c r="K84" s="172">
        <v>17</v>
      </c>
      <c r="L84" s="172">
        <v>9</v>
      </c>
    </row>
    <row r="85" spans="1:12" ht="27" thickBot="1" x14ac:dyDescent="0.3">
      <c r="A85" s="432"/>
      <c r="B85" s="437"/>
      <c r="C85" s="436">
        <v>2014</v>
      </c>
      <c r="D85" s="171" t="s">
        <v>83</v>
      </c>
      <c r="E85" s="172">
        <v>575</v>
      </c>
      <c r="F85" s="172">
        <v>58</v>
      </c>
      <c r="G85" s="172">
        <v>35</v>
      </c>
      <c r="H85" s="172">
        <v>165</v>
      </c>
      <c r="I85" s="172">
        <v>273</v>
      </c>
      <c r="J85" s="172">
        <v>17</v>
      </c>
      <c r="K85" s="172">
        <v>13</v>
      </c>
      <c r="L85" s="172">
        <v>14</v>
      </c>
    </row>
    <row r="86" spans="1:12" ht="13.8" thickBot="1" x14ac:dyDescent="0.3">
      <c r="A86" s="432"/>
      <c r="B86" s="437"/>
      <c r="C86" s="437"/>
      <c r="D86" s="171" t="s">
        <v>7</v>
      </c>
      <c r="E86" s="172">
        <v>184</v>
      </c>
      <c r="F86" s="172">
        <v>24</v>
      </c>
      <c r="G86" s="172">
        <v>11</v>
      </c>
      <c r="H86" s="172">
        <v>58</v>
      </c>
      <c r="I86" s="172">
        <v>83</v>
      </c>
      <c r="J86" s="172">
        <v>1</v>
      </c>
      <c r="K86" s="172">
        <v>0</v>
      </c>
      <c r="L86" s="172">
        <v>7</v>
      </c>
    </row>
    <row r="87" spans="1:12" ht="13.8" thickBot="1" x14ac:dyDescent="0.3">
      <c r="A87" s="432"/>
      <c r="B87" s="437"/>
      <c r="C87" s="437"/>
      <c r="D87" s="171" t="s">
        <v>4</v>
      </c>
      <c r="E87" s="172">
        <v>132</v>
      </c>
      <c r="F87" s="172">
        <v>13</v>
      </c>
      <c r="G87" s="172">
        <v>7</v>
      </c>
      <c r="H87" s="172">
        <v>42</v>
      </c>
      <c r="I87" s="172">
        <v>56</v>
      </c>
      <c r="J87" s="172">
        <v>3</v>
      </c>
      <c r="K87" s="172">
        <v>9</v>
      </c>
      <c r="L87" s="172">
        <v>2</v>
      </c>
    </row>
    <row r="88" spans="1:12" ht="13.8" thickBot="1" x14ac:dyDescent="0.3">
      <c r="A88" s="432"/>
      <c r="B88" s="437"/>
      <c r="C88" s="437"/>
      <c r="D88" s="171" t="s">
        <v>5</v>
      </c>
      <c r="E88" s="172">
        <v>131</v>
      </c>
      <c r="F88" s="172">
        <v>10</v>
      </c>
      <c r="G88" s="172">
        <v>7</v>
      </c>
      <c r="H88" s="172">
        <v>36</v>
      </c>
      <c r="I88" s="172">
        <v>67</v>
      </c>
      <c r="J88" s="172">
        <v>7</v>
      </c>
      <c r="K88" s="172">
        <v>1</v>
      </c>
      <c r="L88" s="172">
        <v>3</v>
      </c>
    </row>
    <row r="89" spans="1:12" ht="13.8" thickBot="1" x14ac:dyDescent="0.3">
      <c r="A89" s="432"/>
      <c r="B89" s="437"/>
      <c r="C89" s="438"/>
      <c r="D89" s="171" t="s">
        <v>6</v>
      </c>
      <c r="E89" s="172">
        <v>128</v>
      </c>
      <c r="F89" s="172">
        <v>11</v>
      </c>
      <c r="G89" s="172">
        <v>10</v>
      </c>
      <c r="H89" s="172">
        <v>29</v>
      </c>
      <c r="I89" s="172">
        <v>67</v>
      </c>
      <c r="J89" s="172">
        <v>6</v>
      </c>
      <c r="K89" s="172">
        <v>3</v>
      </c>
      <c r="L89" s="172">
        <v>2</v>
      </c>
    </row>
    <row r="90" spans="1:12" ht="27" thickBot="1" x14ac:dyDescent="0.3">
      <c r="A90" s="432"/>
      <c r="B90" s="437"/>
      <c r="C90" s="436">
        <v>2015</v>
      </c>
      <c r="D90" s="171" t="s">
        <v>83</v>
      </c>
      <c r="E90" s="172">
        <v>187</v>
      </c>
      <c r="F90" s="172">
        <v>13</v>
      </c>
      <c r="G90" s="172">
        <v>17</v>
      </c>
      <c r="H90" s="172">
        <v>37</v>
      </c>
      <c r="I90" s="172">
        <v>108</v>
      </c>
      <c r="J90" s="172">
        <v>5</v>
      </c>
      <c r="K90" s="172">
        <v>4</v>
      </c>
      <c r="L90" s="172">
        <v>3</v>
      </c>
    </row>
    <row r="91" spans="1:12" ht="13.8" thickBot="1" x14ac:dyDescent="0.3">
      <c r="A91" s="432"/>
      <c r="B91" s="437"/>
      <c r="C91" s="437"/>
      <c r="D91" s="171" t="s">
        <v>7</v>
      </c>
      <c r="E91" s="172">
        <v>105</v>
      </c>
      <c r="F91" s="172">
        <v>7</v>
      </c>
      <c r="G91" s="172">
        <v>9</v>
      </c>
      <c r="H91" s="172">
        <v>17</v>
      </c>
      <c r="I91" s="172">
        <v>67</v>
      </c>
      <c r="J91" s="172">
        <v>4</v>
      </c>
      <c r="K91" s="172">
        <v>1</v>
      </c>
      <c r="L91" s="172">
        <v>0</v>
      </c>
    </row>
    <row r="92" spans="1:12" ht="13.8" thickBot="1" x14ac:dyDescent="0.3">
      <c r="A92" s="432"/>
      <c r="B92" s="437"/>
      <c r="C92" s="437"/>
      <c r="D92" s="171" t="s">
        <v>4</v>
      </c>
      <c r="E92" s="172">
        <v>82</v>
      </c>
      <c r="F92" s="172">
        <v>6</v>
      </c>
      <c r="G92" s="172">
        <v>8</v>
      </c>
      <c r="H92" s="172">
        <v>20</v>
      </c>
      <c r="I92" s="172">
        <v>41</v>
      </c>
      <c r="J92" s="172">
        <v>1</v>
      </c>
      <c r="K92" s="172">
        <v>3</v>
      </c>
      <c r="L92" s="172">
        <v>3</v>
      </c>
    </row>
    <row r="93" spans="1:12" ht="13.8" thickBot="1" x14ac:dyDescent="0.3">
      <c r="A93" s="432"/>
      <c r="B93" s="437"/>
      <c r="C93" s="437"/>
      <c r="D93" s="171" t="s">
        <v>5</v>
      </c>
      <c r="E93" s="172">
        <v>0</v>
      </c>
      <c r="F93" s="172">
        <v>0</v>
      </c>
      <c r="G93" s="172">
        <v>0</v>
      </c>
      <c r="H93" s="172">
        <v>0</v>
      </c>
      <c r="I93" s="172">
        <v>0</v>
      </c>
      <c r="J93" s="172">
        <v>0</v>
      </c>
      <c r="K93" s="172">
        <v>0</v>
      </c>
      <c r="L93" s="172">
        <v>0</v>
      </c>
    </row>
    <row r="94" spans="1:12" ht="13.8" thickBot="1" x14ac:dyDescent="0.3">
      <c r="A94" s="432"/>
      <c r="B94" s="438"/>
      <c r="C94" s="438"/>
      <c r="D94" s="171" t="s">
        <v>6</v>
      </c>
      <c r="E94" s="172">
        <v>0</v>
      </c>
      <c r="F94" s="172">
        <v>0</v>
      </c>
      <c r="G94" s="172">
        <v>0</v>
      </c>
      <c r="H94" s="172">
        <v>0</v>
      </c>
      <c r="I94" s="172">
        <v>0</v>
      </c>
      <c r="J94" s="172">
        <v>0</v>
      </c>
      <c r="K94" s="172">
        <v>0</v>
      </c>
      <c r="L94" s="172">
        <v>0</v>
      </c>
    </row>
    <row r="95" spans="1:12" ht="27" thickBot="1" x14ac:dyDescent="0.3">
      <c r="A95" s="432"/>
      <c r="B95" s="436" t="s">
        <v>86</v>
      </c>
      <c r="C95" s="436">
        <v>2013</v>
      </c>
      <c r="D95" s="171" t="s">
        <v>83</v>
      </c>
      <c r="E95" s="172">
        <v>122</v>
      </c>
      <c r="F95" s="172">
        <v>18</v>
      </c>
      <c r="G95" s="172">
        <v>1</v>
      </c>
      <c r="H95" s="172">
        <v>7</v>
      </c>
      <c r="I95" s="172">
        <v>78</v>
      </c>
      <c r="J95" s="172">
        <v>3</v>
      </c>
      <c r="K95" s="172">
        <v>12</v>
      </c>
      <c r="L95" s="172">
        <v>3</v>
      </c>
    </row>
    <row r="96" spans="1:12" ht="13.8" thickBot="1" x14ac:dyDescent="0.3">
      <c r="A96" s="432"/>
      <c r="B96" s="437"/>
      <c r="C96" s="437"/>
      <c r="D96" s="171" t="s">
        <v>7</v>
      </c>
      <c r="E96" s="172">
        <v>32</v>
      </c>
      <c r="F96" s="172">
        <v>4</v>
      </c>
      <c r="G96" s="172">
        <v>1</v>
      </c>
      <c r="H96" s="172">
        <v>4</v>
      </c>
      <c r="I96" s="172">
        <v>19</v>
      </c>
      <c r="J96" s="172">
        <v>2</v>
      </c>
      <c r="K96" s="172">
        <v>2</v>
      </c>
      <c r="L96" s="172">
        <v>0</v>
      </c>
    </row>
    <row r="97" spans="1:12" ht="13.8" thickBot="1" x14ac:dyDescent="0.3">
      <c r="A97" s="432"/>
      <c r="B97" s="437"/>
      <c r="C97" s="437"/>
      <c r="D97" s="171" t="s">
        <v>4</v>
      </c>
      <c r="E97" s="172">
        <v>43</v>
      </c>
      <c r="F97" s="172">
        <v>8</v>
      </c>
      <c r="G97" s="172">
        <v>0</v>
      </c>
      <c r="H97" s="172">
        <v>1</v>
      </c>
      <c r="I97" s="172">
        <v>29</v>
      </c>
      <c r="J97" s="172">
        <v>1</v>
      </c>
      <c r="K97" s="172">
        <v>3</v>
      </c>
      <c r="L97" s="172">
        <v>1</v>
      </c>
    </row>
    <row r="98" spans="1:12" ht="13.8" thickBot="1" x14ac:dyDescent="0.3">
      <c r="A98" s="432"/>
      <c r="B98" s="437"/>
      <c r="C98" s="437"/>
      <c r="D98" s="171" t="s">
        <v>5</v>
      </c>
      <c r="E98" s="172">
        <v>22</v>
      </c>
      <c r="F98" s="172">
        <v>3</v>
      </c>
      <c r="G98" s="172">
        <v>0</v>
      </c>
      <c r="H98" s="172">
        <v>1</v>
      </c>
      <c r="I98" s="172">
        <v>14</v>
      </c>
      <c r="J98" s="172">
        <v>0</v>
      </c>
      <c r="K98" s="172">
        <v>3</v>
      </c>
      <c r="L98" s="172">
        <v>1</v>
      </c>
    </row>
    <row r="99" spans="1:12" ht="13.8" thickBot="1" x14ac:dyDescent="0.3">
      <c r="A99" s="432"/>
      <c r="B99" s="437"/>
      <c r="C99" s="438"/>
      <c r="D99" s="171" t="s">
        <v>6</v>
      </c>
      <c r="E99" s="172">
        <v>25</v>
      </c>
      <c r="F99" s="172">
        <v>3</v>
      </c>
      <c r="G99" s="172">
        <v>0</v>
      </c>
      <c r="H99" s="172">
        <v>1</v>
      </c>
      <c r="I99" s="172">
        <v>16</v>
      </c>
      <c r="J99" s="172">
        <v>0</v>
      </c>
      <c r="K99" s="172">
        <v>4</v>
      </c>
      <c r="L99" s="172">
        <v>1</v>
      </c>
    </row>
    <row r="100" spans="1:12" ht="27" thickBot="1" x14ac:dyDescent="0.3">
      <c r="A100" s="432"/>
      <c r="B100" s="437"/>
      <c r="C100" s="436">
        <v>2014</v>
      </c>
      <c r="D100" s="171" t="s">
        <v>83</v>
      </c>
      <c r="E100" s="172">
        <v>51</v>
      </c>
      <c r="F100" s="172">
        <v>5</v>
      </c>
      <c r="G100" s="172">
        <v>4</v>
      </c>
      <c r="H100" s="172">
        <v>8</v>
      </c>
      <c r="I100" s="172">
        <v>28</v>
      </c>
      <c r="J100" s="172">
        <v>5</v>
      </c>
      <c r="K100" s="172">
        <v>0</v>
      </c>
      <c r="L100" s="172">
        <v>1</v>
      </c>
    </row>
    <row r="101" spans="1:12" ht="13.8" thickBot="1" x14ac:dyDescent="0.3">
      <c r="A101" s="432"/>
      <c r="B101" s="437"/>
      <c r="C101" s="437"/>
      <c r="D101" s="171" t="s">
        <v>7</v>
      </c>
      <c r="E101" s="172">
        <v>14</v>
      </c>
      <c r="F101" s="172">
        <v>2</v>
      </c>
      <c r="G101" s="172">
        <v>1</v>
      </c>
      <c r="H101" s="172">
        <v>2</v>
      </c>
      <c r="I101" s="172">
        <v>9</v>
      </c>
      <c r="J101" s="172">
        <v>0</v>
      </c>
      <c r="K101" s="172">
        <v>0</v>
      </c>
      <c r="L101" s="172">
        <v>0</v>
      </c>
    </row>
    <row r="102" spans="1:12" ht="13.8" thickBot="1" x14ac:dyDescent="0.3">
      <c r="A102" s="432"/>
      <c r="B102" s="437"/>
      <c r="C102" s="437"/>
      <c r="D102" s="171" t="s">
        <v>4</v>
      </c>
      <c r="E102" s="172">
        <v>9</v>
      </c>
      <c r="F102" s="172">
        <v>1</v>
      </c>
      <c r="G102" s="172">
        <v>0</v>
      </c>
      <c r="H102" s="172">
        <v>2</v>
      </c>
      <c r="I102" s="172">
        <v>5</v>
      </c>
      <c r="J102" s="172">
        <v>1</v>
      </c>
      <c r="K102" s="172">
        <v>0</v>
      </c>
      <c r="L102" s="172">
        <v>0</v>
      </c>
    </row>
    <row r="103" spans="1:12" ht="13.8" thickBot="1" x14ac:dyDescent="0.3">
      <c r="A103" s="432"/>
      <c r="B103" s="437"/>
      <c r="C103" s="437"/>
      <c r="D103" s="171" t="s">
        <v>5</v>
      </c>
      <c r="E103" s="172">
        <v>18</v>
      </c>
      <c r="F103" s="172">
        <v>2</v>
      </c>
      <c r="G103" s="172">
        <v>1</v>
      </c>
      <c r="H103" s="172">
        <v>4</v>
      </c>
      <c r="I103" s="172">
        <v>8</v>
      </c>
      <c r="J103" s="172">
        <v>2</v>
      </c>
      <c r="K103" s="172">
        <v>0</v>
      </c>
      <c r="L103" s="172">
        <v>1</v>
      </c>
    </row>
    <row r="104" spans="1:12" ht="13.8" thickBot="1" x14ac:dyDescent="0.3">
      <c r="A104" s="432"/>
      <c r="B104" s="437"/>
      <c r="C104" s="438"/>
      <c r="D104" s="171" t="s">
        <v>6</v>
      </c>
      <c r="E104" s="172">
        <v>10</v>
      </c>
      <c r="F104" s="172">
        <v>0</v>
      </c>
      <c r="G104" s="172">
        <v>2</v>
      </c>
      <c r="H104" s="172">
        <v>0</v>
      </c>
      <c r="I104" s="172">
        <v>6</v>
      </c>
      <c r="J104" s="172">
        <v>2</v>
      </c>
      <c r="K104" s="172">
        <v>0</v>
      </c>
      <c r="L104" s="172">
        <v>0</v>
      </c>
    </row>
    <row r="105" spans="1:12" ht="27" thickBot="1" x14ac:dyDescent="0.3">
      <c r="A105" s="432"/>
      <c r="B105" s="437"/>
      <c r="C105" s="436">
        <v>2015</v>
      </c>
      <c r="D105" s="171" t="s">
        <v>83</v>
      </c>
      <c r="E105" s="172">
        <v>19</v>
      </c>
      <c r="F105" s="172">
        <v>2</v>
      </c>
      <c r="G105" s="172">
        <v>5</v>
      </c>
      <c r="H105" s="172">
        <v>3</v>
      </c>
      <c r="I105" s="172">
        <v>4</v>
      </c>
      <c r="J105" s="172">
        <v>1</v>
      </c>
      <c r="K105" s="172">
        <v>2</v>
      </c>
      <c r="L105" s="172">
        <v>2</v>
      </c>
    </row>
    <row r="106" spans="1:12" ht="13.8" thickBot="1" x14ac:dyDescent="0.3">
      <c r="A106" s="432"/>
      <c r="B106" s="437"/>
      <c r="C106" s="437"/>
      <c r="D106" s="171" t="s">
        <v>7</v>
      </c>
      <c r="E106" s="172">
        <v>9</v>
      </c>
      <c r="F106" s="172">
        <v>0</v>
      </c>
      <c r="G106" s="172">
        <v>1</v>
      </c>
      <c r="H106" s="172">
        <v>3</v>
      </c>
      <c r="I106" s="172">
        <v>4</v>
      </c>
      <c r="J106" s="172">
        <v>1</v>
      </c>
      <c r="K106" s="172">
        <v>0</v>
      </c>
      <c r="L106" s="172">
        <v>0</v>
      </c>
    </row>
    <row r="107" spans="1:12" ht="13.8" thickBot="1" x14ac:dyDescent="0.3">
      <c r="A107" s="432"/>
      <c r="B107" s="437"/>
      <c r="C107" s="437"/>
      <c r="D107" s="171" t="s">
        <v>4</v>
      </c>
      <c r="E107" s="172">
        <v>10</v>
      </c>
      <c r="F107" s="172">
        <v>2</v>
      </c>
      <c r="G107" s="172">
        <v>4</v>
      </c>
      <c r="H107" s="172">
        <v>0</v>
      </c>
      <c r="I107" s="172">
        <v>0</v>
      </c>
      <c r="J107" s="172">
        <v>0</v>
      </c>
      <c r="K107" s="172">
        <v>2</v>
      </c>
      <c r="L107" s="172">
        <v>2</v>
      </c>
    </row>
    <row r="108" spans="1:12" ht="13.8" thickBot="1" x14ac:dyDescent="0.3">
      <c r="A108" s="432"/>
      <c r="B108" s="437"/>
      <c r="C108" s="437"/>
      <c r="D108" s="171" t="s">
        <v>5</v>
      </c>
      <c r="E108" s="172">
        <v>0</v>
      </c>
      <c r="F108" s="172">
        <v>0</v>
      </c>
      <c r="G108" s="172">
        <v>0</v>
      </c>
      <c r="H108" s="172">
        <v>0</v>
      </c>
      <c r="I108" s="172">
        <v>0</v>
      </c>
      <c r="J108" s="172">
        <v>0</v>
      </c>
      <c r="K108" s="172">
        <v>0</v>
      </c>
      <c r="L108" s="172">
        <v>0</v>
      </c>
    </row>
    <row r="109" spans="1:12" ht="13.8" thickBot="1" x14ac:dyDescent="0.3">
      <c r="A109" s="432"/>
      <c r="B109" s="438"/>
      <c r="C109" s="438"/>
      <c r="D109" s="171" t="s">
        <v>6</v>
      </c>
      <c r="E109" s="172">
        <v>0</v>
      </c>
      <c r="F109" s="172">
        <v>0</v>
      </c>
      <c r="G109" s="172">
        <v>0</v>
      </c>
      <c r="H109" s="172">
        <v>0</v>
      </c>
      <c r="I109" s="172">
        <v>0</v>
      </c>
      <c r="J109" s="172">
        <v>0</v>
      </c>
      <c r="K109" s="172">
        <v>0</v>
      </c>
      <c r="L109" s="172">
        <v>0</v>
      </c>
    </row>
    <row r="110" spans="1:12" ht="27" thickBot="1" x14ac:dyDescent="0.3">
      <c r="A110" s="432"/>
      <c r="B110" s="436" t="s">
        <v>87</v>
      </c>
      <c r="C110" s="436">
        <v>2013</v>
      </c>
      <c r="D110" s="171" t="s">
        <v>83</v>
      </c>
      <c r="E110" s="172">
        <v>1000</v>
      </c>
      <c r="F110" s="172">
        <v>114</v>
      </c>
      <c r="G110" s="172">
        <v>38</v>
      </c>
      <c r="H110" s="172">
        <v>133</v>
      </c>
      <c r="I110" s="172">
        <v>604</v>
      </c>
      <c r="J110" s="172">
        <v>12</v>
      </c>
      <c r="K110" s="172">
        <v>43</v>
      </c>
      <c r="L110" s="172">
        <v>56</v>
      </c>
    </row>
    <row r="111" spans="1:12" ht="13.8" thickBot="1" x14ac:dyDescent="0.3">
      <c r="A111" s="432"/>
      <c r="B111" s="437"/>
      <c r="C111" s="437"/>
      <c r="D111" s="171" t="s">
        <v>7</v>
      </c>
      <c r="E111" s="172">
        <v>347</v>
      </c>
      <c r="F111" s="172">
        <v>53</v>
      </c>
      <c r="G111" s="172">
        <v>9</v>
      </c>
      <c r="H111" s="172">
        <v>27</v>
      </c>
      <c r="I111" s="172">
        <v>222</v>
      </c>
      <c r="J111" s="172">
        <v>8</v>
      </c>
      <c r="K111" s="172">
        <v>13</v>
      </c>
      <c r="L111" s="172">
        <v>15</v>
      </c>
    </row>
    <row r="112" spans="1:12" ht="13.8" thickBot="1" x14ac:dyDescent="0.3">
      <c r="A112" s="432"/>
      <c r="B112" s="437"/>
      <c r="C112" s="437"/>
      <c r="D112" s="171" t="s">
        <v>4</v>
      </c>
      <c r="E112" s="172">
        <v>286</v>
      </c>
      <c r="F112" s="172">
        <v>24</v>
      </c>
      <c r="G112" s="172">
        <v>15</v>
      </c>
      <c r="H112" s="172">
        <v>29</v>
      </c>
      <c r="I112" s="172">
        <v>193</v>
      </c>
      <c r="J112" s="172">
        <v>2</v>
      </c>
      <c r="K112" s="172">
        <v>8</v>
      </c>
      <c r="L112" s="172">
        <v>15</v>
      </c>
    </row>
    <row r="113" spans="1:12" ht="13.8" thickBot="1" x14ac:dyDescent="0.3">
      <c r="A113" s="432"/>
      <c r="B113" s="437"/>
      <c r="C113" s="437"/>
      <c r="D113" s="171" t="s">
        <v>5</v>
      </c>
      <c r="E113" s="172">
        <v>151</v>
      </c>
      <c r="F113" s="172">
        <v>17</v>
      </c>
      <c r="G113" s="172">
        <v>5</v>
      </c>
      <c r="H113" s="172">
        <v>26</v>
      </c>
      <c r="I113" s="172">
        <v>74</v>
      </c>
      <c r="J113" s="172">
        <v>1</v>
      </c>
      <c r="K113" s="172">
        <v>10</v>
      </c>
      <c r="L113" s="172">
        <v>18</v>
      </c>
    </row>
    <row r="114" spans="1:12" ht="13.8" thickBot="1" x14ac:dyDescent="0.3">
      <c r="A114" s="432"/>
      <c r="B114" s="437"/>
      <c r="C114" s="438"/>
      <c r="D114" s="171" t="s">
        <v>6</v>
      </c>
      <c r="E114" s="172">
        <v>216</v>
      </c>
      <c r="F114" s="172">
        <v>20</v>
      </c>
      <c r="G114" s="172">
        <v>9</v>
      </c>
      <c r="H114" s="172">
        <v>51</v>
      </c>
      <c r="I114" s="172">
        <v>115</v>
      </c>
      <c r="J114" s="172">
        <v>1</v>
      </c>
      <c r="K114" s="172">
        <v>12</v>
      </c>
      <c r="L114" s="172">
        <v>8</v>
      </c>
    </row>
    <row r="115" spans="1:12" ht="27" thickBot="1" x14ac:dyDescent="0.3">
      <c r="A115" s="432"/>
      <c r="B115" s="437"/>
      <c r="C115" s="436">
        <v>2014</v>
      </c>
      <c r="D115" s="171" t="s">
        <v>83</v>
      </c>
      <c r="E115" s="172">
        <v>508</v>
      </c>
      <c r="F115" s="172">
        <v>49</v>
      </c>
      <c r="G115" s="172">
        <v>30</v>
      </c>
      <c r="H115" s="172">
        <v>154</v>
      </c>
      <c r="I115" s="172">
        <v>240</v>
      </c>
      <c r="J115" s="172">
        <v>11</v>
      </c>
      <c r="K115" s="172">
        <v>12</v>
      </c>
      <c r="L115" s="172">
        <v>12</v>
      </c>
    </row>
    <row r="116" spans="1:12" ht="13.8" thickBot="1" x14ac:dyDescent="0.3">
      <c r="A116" s="432"/>
      <c r="B116" s="437"/>
      <c r="C116" s="437"/>
      <c r="D116" s="171" t="s">
        <v>7</v>
      </c>
      <c r="E116" s="172">
        <v>165</v>
      </c>
      <c r="F116" s="172">
        <v>21</v>
      </c>
      <c r="G116" s="172">
        <v>10</v>
      </c>
      <c r="H116" s="172">
        <v>55</v>
      </c>
      <c r="I116" s="172">
        <v>72</v>
      </c>
      <c r="J116" s="172">
        <v>1</v>
      </c>
      <c r="K116" s="172">
        <v>0</v>
      </c>
      <c r="L116" s="172">
        <v>6</v>
      </c>
    </row>
    <row r="117" spans="1:12" ht="13.8" thickBot="1" x14ac:dyDescent="0.3">
      <c r="A117" s="432"/>
      <c r="B117" s="437"/>
      <c r="C117" s="437"/>
      <c r="D117" s="171" t="s">
        <v>4</v>
      </c>
      <c r="E117" s="172">
        <v>119</v>
      </c>
      <c r="F117" s="172">
        <v>10</v>
      </c>
      <c r="G117" s="172">
        <v>7</v>
      </c>
      <c r="H117" s="172">
        <v>39</v>
      </c>
      <c r="I117" s="172">
        <v>51</v>
      </c>
      <c r="J117" s="172">
        <v>2</v>
      </c>
      <c r="K117" s="172">
        <v>8</v>
      </c>
      <c r="L117" s="172">
        <v>2</v>
      </c>
    </row>
    <row r="118" spans="1:12" ht="13.8" thickBot="1" x14ac:dyDescent="0.3">
      <c r="A118" s="432"/>
      <c r="B118" s="437"/>
      <c r="C118" s="437"/>
      <c r="D118" s="171" t="s">
        <v>5</v>
      </c>
      <c r="E118" s="172">
        <v>110</v>
      </c>
      <c r="F118" s="172">
        <v>8</v>
      </c>
      <c r="G118" s="172">
        <v>5</v>
      </c>
      <c r="H118" s="172">
        <v>32</v>
      </c>
      <c r="I118" s="172">
        <v>58</v>
      </c>
      <c r="J118" s="172">
        <v>4</v>
      </c>
      <c r="K118" s="172">
        <v>1</v>
      </c>
      <c r="L118" s="172">
        <v>2</v>
      </c>
    </row>
    <row r="119" spans="1:12" ht="13.8" thickBot="1" x14ac:dyDescent="0.3">
      <c r="A119" s="432"/>
      <c r="B119" s="437"/>
      <c r="C119" s="438"/>
      <c r="D119" s="171" t="s">
        <v>6</v>
      </c>
      <c r="E119" s="172">
        <v>114</v>
      </c>
      <c r="F119" s="172">
        <v>10</v>
      </c>
      <c r="G119" s="172">
        <v>8</v>
      </c>
      <c r="H119" s="172">
        <v>28</v>
      </c>
      <c r="I119" s="172">
        <v>59</v>
      </c>
      <c r="J119" s="172">
        <v>4</v>
      </c>
      <c r="K119" s="172">
        <v>3</v>
      </c>
      <c r="L119" s="172">
        <v>2</v>
      </c>
    </row>
    <row r="120" spans="1:12" ht="27" thickBot="1" x14ac:dyDescent="0.3">
      <c r="A120" s="432"/>
      <c r="B120" s="437"/>
      <c r="C120" s="436">
        <v>2015</v>
      </c>
      <c r="D120" s="171" t="s">
        <v>83</v>
      </c>
      <c r="E120" s="172">
        <v>162</v>
      </c>
      <c r="F120" s="172">
        <v>10</v>
      </c>
      <c r="G120" s="172">
        <v>10</v>
      </c>
      <c r="H120" s="172">
        <v>34</v>
      </c>
      <c r="I120" s="172">
        <v>104</v>
      </c>
      <c r="J120" s="172">
        <v>1</v>
      </c>
      <c r="K120" s="172">
        <v>2</v>
      </c>
      <c r="L120" s="172">
        <v>1</v>
      </c>
    </row>
    <row r="121" spans="1:12" ht="13.8" thickBot="1" x14ac:dyDescent="0.3">
      <c r="A121" s="432"/>
      <c r="B121" s="437"/>
      <c r="C121" s="437"/>
      <c r="D121" s="171" t="s">
        <v>7</v>
      </c>
      <c r="E121" s="172">
        <v>91</v>
      </c>
      <c r="F121" s="172">
        <v>7</v>
      </c>
      <c r="G121" s="172">
        <v>6</v>
      </c>
      <c r="H121" s="172">
        <v>14</v>
      </c>
      <c r="I121" s="172">
        <v>63</v>
      </c>
      <c r="J121" s="172">
        <v>0</v>
      </c>
      <c r="K121" s="172">
        <v>1</v>
      </c>
      <c r="L121" s="172">
        <v>0</v>
      </c>
    </row>
    <row r="122" spans="1:12" ht="13.8" thickBot="1" x14ac:dyDescent="0.3">
      <c r="A122" s="432"/>
      <c r="B122" s="437"/>
      <c r="C122" s="437"/>
      <c r="D122" s="171" t="s">
        <v>4</v>
      </c>
      <c r="E122" s="172">
        <v>71</v>
      </c>
      <c r="F122" s="172">
        <v>3</v>
      </c>
      <c r="G122" s="172">
        <v>4</v>
      </c>
      <c r="H122" s="172">
        <v>20</v>
      </c>
      <c r="I122" s="172">
        <v>41</v>
      </c>
      <c r="J122" s="172">
        <v>1</v>
      </c>
      <c r="K122" s="172">
        <v>1</v>
      </c>
      <c r="L122" s="172">
        <v>1</v>
      </c>
    </row>
    <row r="123" spans="1:12" ht="13.8" thickBot="1" x14ac:dyDescent="0.3">
      <c r="A123" s="432"/>
      <c r="B123" s="437"/>
      <c r="C123" s="437"/>
      <c r="D123" s="171" t="s">
        <v>5</v>
      </c>
      <c r="E123" s="172">
        <v>0</v>
      </c>
      <c r="F123" s="172">
        <v>0</v>
      </c>
      <c r="G123" s="172">
        <v>0</v>
      </c>
      <c r="H123" s="172">
        <v>0</v>
      </c>
      <c r="I123" s="172">
        <v>0</v>
      </c>
      <c r="J123" s="172">
        <v>0</v>
      </c>
      <c r="K123" s="172">
        <v>0</v>
      </c>
      <c r="L123" s="172">
        <v>0</v>
      </c>
    </row>
    <row r="124" spans="1:12" ht="13.8" thickBot="1" x14ac:dyDescent="0.3">
      <c r="A124" s="432"/>
      <c r="B124" s="438"/>
      <c r="C124" s="438"/>
      <c r="D124" s="171" t="s">
        <v>6</v>
      </c>
      <c r="E124" s="172">
        <v>0</v>
      </c>
      <c r="F124" s="172">
        <v>0</v>
      </c>
      <c r="G124" s="172">
        <v>0</v>
      </c>
      <c r="H124" s="172">
        <v>0</v>
      </c>
      <c r="I124" s="172">
        <v>0</v>
      </c>
      <c r="J124" s="172">
        <v>0</v>
      </c>
      <c r="K124" s="172">
        <v>0</v>
      </c>
      <c r="L124" s="172">
        <v>0</v>
      </c>
    </row>
    <row r="125" spans="1:12" ht="27" thickBot="1" x14ac:dyDescent="0.3">
      <c r="A125" s="432"/>
      <c r="B125" s="436" t="s">
        <v>88</v>
      </c>
      <c r="C125" s="436">
        <v>2013</v>
      </c>
      <c r="D125" s="171" t="s">
        <v>83</v>
      </c>
      <c r="E125" s="172">
        <v>20</v>
      </c>
      <c r="F125" s="172">
        <v>5</v>
      </c>
      <c r="G125" s="172">
        <v>2</v>
      </c>
      <c r="H125" s="172">
        <v>1</v>
      </c>
      <c r="I125" s="172">
        <v>9</v>
      </c>
      <c r="J125" s="172">
        <v>0</v>
      </c>
      <c r="K125" s="172">
        <v>3</v>
      </c>
      <c r="L125" s="172">
        <v>0</v>
      </c>
    </row>
    <row r="126" spans="1:12" ht="13.8" thickBot="1" x14ac:dyDescent="0.3">
      <c r="A126" s="432"/>
      <c r="B126" s="437"/>
      <c r="C126" s="437"/>
      <c r="D126" s="171" t="s">
        <v>7</v>
      </c>
      <c r="E126" s="172">
        <v>9</v>
      </c>
      <c r="F126" s="172">
        <v>2</v>
      </c>
      <c r="G126" s="172">
        <v>1</v>
      </c>
      <c r="H126" s="172">
        <v>0</v>
      </c>
      <c r="I126" s="172">
        <v>6</v>
      </c>
      <c r="J126" s="172">
        <v>0</v>
      </c>
      <c r="K126" s="172">
        <v>0</v>
      </c>
      <c r="L126" s="172">
        <v>0</v>
      </c>
    </row>
    <row r="127" spans="1:12" ht="13.8" thickBot="1" x14ac:dyDescent="0.3">
      <c r="A127" s="432"/>
      <c r="B127" s="437"/>
      <c r="C127" s="437"/>
      <c r="D127" s="171" t="s">
        <v>4</v>
      </c>
      <c r="E127" s="172">
        <v>5</v>
      </c>
      <c r="F127" s="172">
        <v>0</v>
      </c>
      <c r="G127" s="172">
        <v>0</v>
      </c>
      <c r="H127" s="172">
        <v>0</v>
      </c>
      <c r="I127" s="172">
        <v>3</v>
      </c>
      <c r="J127" s="172">
        <v>0</v>
      </c>
      <c r="K127" s="172">
        <v>2</v>
      </c>
      <c r="L127" s="172">
        <v>0</v>
      </c>
    </row>
    <row r="128" spans="1:12" ht="13.8" thickBot="1" x14ac:dyDescent="0.3">
      <c r="A128" s="432"/>
      <c r="B128" s="437"/>
      <c r="C128" s="437"/>
      <c r="D128" s="171" t="s">
        <v>5</v>
      </c>
      <c r="E128" s="172">
        <v>4</v>
      </c>
      <c r="F128" s="172">
        <v>2</v>
      </c>
      <c r="G128" s="172">
        <v>1</v>
      </c>
      <c r="H128" s="172">
        <v>1</v>
      </c>
      <c r="I128" s="172">
        <v>0</v>
      </c>
      <c r="J128" s="172">
        <v>0</v>
      </c>
      <c r="K128" s="172">
        <v>0</v>
      </c>
      <c r="L128" s="172">
        <v>0</v>
      </c>
    </row>
    <row r="129" spans="1:12" ht="13.8" thickBot="1" x14ac:dyDescent="0.3">
      <c r="A129" s="432"/>
      <c r="B129" s="437"/>
      <c r="C129" s="438"/>
      <c r="D129" s="171" t="s">
        <v>6</v>
      </c>
      <c r="E129" s="172">
        <v>2</v>
      </c>
      <c r="F129" s="172">
        <v>1</v>
      </c>
      <c r="G129" s="172">
        <v>0</v>
      </c>
      <c r="H129" s="172">
        <v>0</v>
      </c>
      <c r="I129" s="172">
        <v>0</v>
      </c>
      <c r="J129" s="172">
        <v>0</v>
      </c>
      <c r="K129" s="172">
        <v>1</v>
      </c>
      <c r="L129" s="172">
        <v>0</v>
      </c>
    </row>
    <row r="130" spans="1:12" ht="27" thickBot="1" x14ac:dyDescent="0.3">
      <c r="A130" s="432"/>
      <c r="B130" s="437"/>
      <c r="C130" s="436">
        <v>2014</v>
      </c>
      <c r="D130" s="171" t="s">
        <v>83</v>
      </c>
      <c r="E130" s="172">
        <v>16</v>
      </c>
      <c r="F130" s="172">
        <v>4</v>
      </c>
      <c r="G130" s="172">
        <v>1</v>
      </c>
      <c r="H130" s="172">
        <v>3</v>
      </c>
      <c r="I130" s="172">
        <v>5</v>
      </c>
      <c r="J130" s="172">
        <v>1</v>
      </c>
      <c r="K130" s="172">
        <v>1</v>
      </c>
      <c r="L130" s="172">
        <v>1</v>
      </c>
    </row>
    <row r="131" spans="1:12" ht="13.8" thickBot="1" x14ac:dyDescent="0.3">
      <c r="A131" s="432"/>
      <c r="B131" s="437"/>
      <c r="C131" s="437"/>
      <c r="D131" s="171" t="s">
        <v>7</v>
      </c>
      <c r="E131" s="172">
        <v>5</v>
      </c>
      <c r="F131" s="172">
        <v>1</v>
      </c>
      <c r="G131" s="172">
        <v>0</v>
      </c>
      <c r="H131" s="172">
        <v>1</v>
      </c>
      <c r="I131" s="172">
        <v>2</v>
      </c>
      <c r="J131" s="172">
        <v>0</v>
      </c>
      <c r="K131" s="172">
        <v>0</v>
      </c>
      <c r="L131" s="172">
        <v>1</v>
      </c>
    </row>
    <row r="132" spans="1:12" ht="13.8" thickBot="1" x14ac:dyDescent="0.3">
      <c r="A132" s="432"/>
      <c r="B132" s="437"/>
      <c r="C132" s="437"/>
      <c r="D132" s="171" t="s">
        <v>4</v>
      </c>
      <c r="E132" s="172">
        <v>4</v>
      </c>
      <c r="F132" s="172">
        <v>2</v>
      </c>
      <c r="G132" s="172">
        <v>0</v>
      </c>
      <c r="H132" s="172">
        <v>1</v>
      </c>
      <c r="I132" s="172">
        <v>0</v>
      </c>
      <c r="J132" s="172">
        <v>0</v>
      </c>
      <c r="K132" s="172">
        <v>1</v>
      </c>
      <c r="L132" s="172">
        <v>0</v>
      </c>
    </row>
    <row r="133" spans="1:12" ht="13.8" thickBot="1" x14ac:dyDescent="0.3">
      <c r="A133" s="432"/>
      <c r="B133" s="437"/>
      <c r="C133" s="437"/>
      <c r="D133" s="171" t="s">
        <v>5</v>
      </c>
      <c r="E133" s="172">
        <v>3</v>
      </c>
      <c r="F133" s="172">
        <v>0</v>
      </c>
      <c r="G133" s="172">
        <v>1</v>
      </c>
      <c r="H133" s="172">
        <v>0</v>
      </c>
      <c r="I133" s="172">
        <v>1</v>
      </c>
      <c r="J133" s="172">
        <v>1</v>
      </c>
      <c r="K133" s="172">
        <v>0</v>
      </c>
      <c r="L133" s="172">
        <v>0</v>
      </c>
    </row>
    <row r="134" spans="1:12" ht="13.8" thickBot="1" x14ac:dyDescent="0.3">
      <c r="A134" s="432"/>
      <c r="B134" s="437"/>
      <c r="C134" s="438"/>
      <c r="D134" s="171" t="s">
        <v>6</v>
      </c>
      <c r="E134" s="172">
        <v>4</v>
      </c>
      <c r="F134" s="172">
        <v>1</v>
      </c>
      <c r="G134" s="172">
        <v>0</v>
      </c>
      <c r="H134" s="172">
        <v>1</v>
      </c>
      <c r="I134" s="172">
        <v>2</v>
      </c>
      <c r="J134" s="172">
        <v>0</v>
      </c>
      <c r="K134" s="172">
        <v>0</v>
      </c>
      <c r="L134" s="172">
        <v>0</v>
      </c>
    </row>
    <row r="135" spans="1:12" ht="27" thickBot="1" x14ac:dyDescent="0.3">
      <c r="A135" s="432"/>
      <c r="B135" s="437"/>
      <c r="C135" s="436">
        <v>2015</v>
      </c>
      <c r="D135" s="171" t="s">
        <v>83</v>
      </c>
      <c r="E135" s="172">
        <v>6</v>
      </c>
      <c r="F135" s="172">
        <v>1</v>
      </c>
      <c r="G135" s="172">
        <v>2</v>
      </c>
      <c r="H135" s="172">
        <v>0</v>
      </c>
      <c r="I135" s="172">
        <v>0</v>
      </c>
      <c r="J135" s="172">
        <v>3</v>
      </c>
      <c r="K135" s="172">
        <v>0</v>
      </c>
      <c r="L135" s="172">
        <v>0</v>
      </c>
    </row>
    <row r="136" spans="1:12" ht="13.8" thickBot="1" x14ac:dyDescent="0.3">
      <c r="A136" s="432"/>
      <c r="B136" s="437"/>
      <c r="C136" s="437"/>
      <c r="D136" s="171" t="s">
        <v>7</v>
      </c>
      <c r="E136" s="172">
        <v>5</v>
      </c>
      <c r="F136" s="172">
        <v>0</v>
      </c>
      <c r="G136" s="172">
        <v>2</v>
      </c>
      <c r="H136" s="172">
        <v>0</v>
      </c>
      <c r="I136" s="172">
        <v>0</v>
      </c>
      <c r="J136" s="172">
        <v>3</v>
      </c>
      <c r="K136" s="172">
        <v>0</v>
      </c>
      <c r="L136" s="172">
        <v>0</v>
      </c>
    </row>
    <row r="137" spans="1:12" ht="13.8" thickBot="1" x14ac:dyDescent="0.3">
      <c r="A137" s="432"/>
      <c r="B137" s="437"/>
      <c r="C137" s="437"/>
      <c r="D137" s="171" t="s">
        <v>4</v>
      </c>
      <c r="E137" s="172">
        <v>1</v>
      </c>
      <c r="F137" s="172">
        <v>1</v>
      </c>
      <c r="G137" s="172">
        <v>0</v>
      </c>
      <c r="H137" s="172">
        <v>0</v>
      </c>
      <c r="I137" s="172">
        <v>0</v>
      </c>
      <c r="J137" s="172">
        <v>0</v>
      </c>
      <c r="K137" s="172">
        <v>0</v>
      </c>
      <c r="L137" s="172">
        <v>0</v>
      </c>
    </row>
    <row r="138" spans="1:12" ht="13.8" thickBot="1" x14ac:dyDescent="0.3">
      <c r="A138" s="432"/>
      <c r="B138" s="437"/>
      <c r="C138" s="437"/>
      <c r="D138" s="171" t="s">
        <v>5</v>
      </c>
      <c r="E138" s="172">
        <v>0</v>
      </c>
      <c r="F138" s="172">
        <v>0</v>
      </c>
      <c r="G138" s="172">
        <v>0</v>
      </c>
      <c r="H138" s="172">
        <v>0</v>
      </c>
      <c r="I138" s="172">
        <v>0</v>
      </c>
      <c r="J138" s="172">
        <v>0</v>
      </c>
      <c r="K138" s="172">
        <v>0</v>
      </c>
      <c r="L138" s="172">
        <v>0</v>
      </c>
    </row>
    <row r="139" spans="1:12" ht="13.8" thickBot="1" x14ac:dyDescent="0.3">
      <c r="A139" s="432"/>
      <c r="B139" s="438"/>
      <c r="C139" s="438"/>
      <c r="D139" s="171" t="s">
        <v>6</v>
      </c>
      <c r="E139" s="172">
        <v>0</v>
      </c>
      <c r="F139" s="172">
        <v>0</v>
      </c>
      <c r="G139" s="172">
        <v>0</v>
      </c>
      <c r="H139" s="172">
        <v>0</v>
      </c>
      <c r="I139" s="172">
        <v>0</v>
      </c>
      <c r="J139" s="172">
        <v>0</v>
      </c>
      <c r="K139" s="172">
        <v>0</v>
      </c>
      <c r="L139" s="172">
        <v>0</v>
      </c>
    </row>
    <row r="140" spans="1:12" ht="27" thickBot="1" x14ac:dyDescent="0.3">
      <c r="A140" s="432"/>
      <c r="B140" s="436" t="s">
        <v>94</v>
      </c>
      <c r="C140" s="436">
        <v>2013</v>
      </c>
      <c r="D140" s="171" t="s">
        <v>83</v>
      </c>
      <c r="E140" s="172">
        <v>0</v>
      </c>
      <c r="F140" s="172">
        <v>0</v>
      </c>
      <c r="G140" s="172">
        <v>0</v>
      </c>
      <c r="H140" s="172">
        <v>0</v>
      </c>
      <c r="I140" s="172">
        <v>0</v>
      </c>
      <c r="J140" s="172">
        <v>0</v>
      </c>
      <c r="K140" s="172">
        <v>0</v>
      </c>
      <c r="L140" s="172">
        <v>0</v>
      </c>
    </row>
    <row r="141" spans="1:12" ht="13.8" thickBot="1" x14ac:dyDescent="0.3">
      <c r="A141" s="432"/>
      <c r="B141" s="437"/>
      <c r="C141" s="437"/>
      <c r="D141" s="171" t="s">
        <v>7</v>
      </c>
      <c r="E141" s="172">
        <v>0</v>
      </c>
      <c r="F141" s="172">
        <v>0</v>
      </c>
      <c r="G141" s="172">
        <v>0</v>
      </c>
      <c r="H141" s="172">
        <v>0</v>
      </c>
      <c r="I141" s="172">
        <v>0</v>
      </c>
      <c r="J141" s="172">
        <v>0</v>
      </c>
      <c r="K141" s="172">
        <v>0</v>
      </c>
      <c r="L141" s="172">
        <v>0</v>
      </c>
    </row>
    <row r="142" spans="1:12" ht="13.8" thickBot="1" x14ac:dyDescent="0.3">
      <c r="A142" s="432"/>
      <c r="B142" s="437"/>
      <c r="C142" s="437"/>
      <c r="D142" s="171" t="s">
        <v>4</v>
      </c>
      <c r="E142" s="172">
        <v>0</v>
      </c>
      <c r="F142" s="172">
        <v>0</v>
      </c>
      <c r="G142" s="172">
        <v>0</v>
      </c>
      <c r="H142" s="172">
        <v>0</v>
      </c>
      <c r="I142" s="172">
        <v>0</v>
      </c>
      <c r="J142" s="172">
        <v>0</v>
      </c>
      <c r="K142" s="172">
        <v>0</v>
      </c>
      <c r="L142" s="172">
        <v>0</v>
      </c>
    </row>
    <row r="143" spans="1:12" ht="13.8" thickBot="1" x14ac:dyDescent="0.3">
      <c r="A143" s="432"/>
      <c r="B143" s="437"/>
      <c r="C143" s="437"/>
      <c r="D143" s="171" t="s">
        <v>5</v>
      </c>
      <c r="E143" s="172">
        <v>0</v>
      </c>
      <c r="F143" s="172">
        <v>0</v>
      </c>
      <c r="G143" s="172">
        <v>0</v>
      </c>
      <c r="H143" s="172">
        <v>0</v>
      </c>
      <c r="I143" s="172">
        <v>0</v>
      </c>
      <c r="J143" s="172">
        <v>0</v>
      </c>
      <c r="K143" s="172">
        <v>0</v>
      </c>
      <c r="L143" s="172">
        <v>0</v>
      </c>
    </row>
    <row r="144" spans="1:12" ht="13.8" thickBot="1" x14ac:dyDescent="0.3">
      <c r="A144" s="432"/>
      <c r="B144" s="437"/>
      <c r="C144" s="438"/>
      <c r="D144" s="171" t="s">
        <v>6</v>
      </c>
      <c r="E144" s="172">
        <v>0</v>
      </c>
      <c r="F144" s="172">
        <v>0</v>
      </c>
      <c r="G144" s="172">
        <v>0</v>
      </c>
      <c r="H144" s="172">
        <v>0</v>
      </c>
      <c r="I144" s="172">
        <v>0</v>
      </c>
      <c r="J144" s="172">
        <v>0</v>
      </c>
      <c r="K144" s="172">
        <v>0</v>
      </c>
      <c r="L144" s="172">
        <v>0</v>
      </c>
    </row>
    <row r="145" spans="1:12" ht="27" thickBot="1" x14ac:dyDescent="0.3">
      <c r="A145" s="432"/>
      <c r="B145" s="437"/>
      <c r="C145" s="436">
        <v>2014</v>
      </c>
      <c r="D145" s="171" t="s">
        <v>83</v>
      </c>
      <c r="E145" s="172">
        <v>0</v>
      </c>
      <c r="F145" s="172">
        <v>0</v>
      </c>
      <c r="G145" s="172">
        <v>0</v>
      </c>
      <c r="H145" s="172">
        <v>0</v>
      </c>
      <c r="I145" s="172">
        <v>0</v>
      </c>
      <c r="J145" s="172">
        <v>0</v>
      </c>
      <c r="K145" s="172">
        <v>0</v>
      </c>
      <c r="L145" s="172">
        <v>0</v>
      </c>
    </row>
    <row r="146" spans="1:12" ht="13.8" thickBot="1" x14ac:dyDescent="0.3">
      <c r="A146" s="432"/>
      <c r="B146" s="437"/>
      <c r="C146" s="437"/>
      <c r="D146" s="171" t="s">
        <v>7</v>
      </c>
      <c r="E146" s="172">
        <v>0</v>
      </c>
      <c r="F146" s="172">
        <v>0</v>
      </c>
      <c r="G146" s="172">
        <v>0</v>
      </c>
      <c r="H146" s="172">
        <v>0</v>
      </c>
      <c r="I146" s="172">
        <v>0</v>
      </c>
      <c r="J146" s="172">
        <v>0</v>
      </c>
      <c r="K146" s="172">
        <v>0</v>
      </c>
      <c r="L146" s="172">
        <v>0</v>
      </c>
    </row>
    <row r="147" spans="1:12" ht="13.8" thickBot="1" x14ac:dyDescent="0.3">
      <c r="A147" s="432"/>
      <c r="B147" s="437"/>
      <c r="C147" s="437"/>
      <c r="D147" s="171" t="s">
        <v>4</v>
      </c>
      <c r="E147" s="172">
        <v>0</v>
      </c>
      <c r="F147" s="172">
        <v>0</v>
      </c>
      <c r="G147" s="172">
        <v>0</v>
      </c>
      <c r="H147" s="172">
        <v>0</v>
      </c>
      <c r="I147" s="172">
        <v>0</v>
      </c>
      <c r="J147" s="172">
        <v>0</v>
      </c>
      <c r="K147" s="172">
        <v>0</v>
      </c>
      <c r="L147" s="172">
        <v>0</v>
      </c>
    </row>
    <row r="148" spans="1:12" ht="13.8" thickBot="1" x14ac:dyDescent="0.3">
      <c r="A148" s="432"/>
      <c r="B148" s="437"/>
      <c r="C148" s="437"/>
      <c r="D148" s="171" t="s">
        <v>5</v>
      </c>
      <c r="E148" s="172">
        <v>0</v>
      </c>
      <c r="F148" s="172">
        <v>0</v>
      </c>
      <c r="G148" s="172">
        <v>0</v>
      </c>
      <c r="H148" s="172">
        <v>0</v>
      </c>
      <c r="I148" s="172">
        <v>0</v>
      </c>
      <c r="J148" s="172">
        <v>0</v>
      </c>
      <c r="K148" s="172">
        <v>0</v>
      </c>
      <c r="L148" s="172">
        <v>0</v>
      </c>
    </row>
    <row r="149" spans="1:12" ht="13.8" thickBot="1" x14ac:dyDescent="0.3">
      <c r="A149" s="432"/>
      <c r="B149" s="437"/>
      <c r="C149" s="438"/>
      <c r="D149" s="171" t="s">
        <v>6</v>
      </c>
      <c r="E149" s="172">
        <v>0</v>
      </c>
      <c r="F149" s="172">
        <v>0</v>
      </c>
      <c r="G149" s="172">
        <v>0</v>
      </c>
      <c r="H149" s="172">
        <v>0</v>
      </c>
      <c r="I149" s="172">
        <v>0</v>
      </c>
      <c r="J149" s="172">
        <v>0</v>
      </c>
      <c r="K149" s="172">
        <v>0</v>
      </c>
      <c r="L149" s="172">
        <v>0</v>
      </c>
    </row>
    <row r="150" spans="1:12" ht="27" thickBot="1" x14ac:dyDescent="0.3">
      <c r="A150" s="432"/>
      <c r="B150" s="437"/>
      <c r="C150" s="436">
        <v>2015</v>
      </c>
      <c r="D150" s="171" t="s">
        <v>83</v>
      </c>
      <c r="E150" s="172">
        <v>0</v>
      </c>
      <c r="F150" s="172">
        <v>0</v>
      </c>
      <c r="G150" s="172">
        <v>0</v>
      </c>
      <c r="H150" s="172">
        <v>0</v>
      </c>
      <c r="I150" s="172">
        <v>0</v>
      </c>
      <c r="J150" s="172">
        <v>0</v>
      </c>
      <c r="K150" s="172">
        <v>0</v>
      </c>
      <c r="L150" s="172">
        <v>0</v>
      </c>
    </row>
    <row r="151" spans="1:12" ht="13.8" thickBot="1" x14ac:dyDescent="0.3">
      <c r="A151" s="432"/>
      <c r="B151" s="437"/>
      <c r="C151" s="437"/>
      <c r="D151" s="171" t="s">
        <v>7</v>
      </c>
      <c r="E151" s="172">
        <v>0</v>
      </c>
      <c r="F151" s="172">
        <v>0</v>
      </c>
      <c r="G151" s="172">
        <v>0</v>
      </c>
      <c r="H151" s="172">
        <v>0</v>
      </c>
      <c r="I151" s="172">
        <v>0</v>
      </c>
      <c r="J151" s="172">
        <v>0</v>
      </c>
      <c r="K151" s="172">
        <v>0</v>
      </c>
      <c r="L151" s="172">
        <v>0</v>
      </c>
    </row>
    <row r="152" spans="1:12" ht="13.8" thickBot="1" x14ac:dyDescent="0.3">
      <c r="A152" s="432"/>
      <c r="B152" s="437"/>
      <c r="C152" s="437"/>
      <c r="D152" s="171" t="s">
        <v>4</v>
      </c>
      <c r="E152" s="172">
        <v>0</v>
      </c>
      <c r="F152" s="172">
        <v>0</v>
      </c>
      <c r="G152" s="172">
        <v>0</v>
      </c>
      <c r="H152" s="172">
        <v>0</v>
      </c>
      <c r="I152" s="172">
        <v>0</v>
      </c>
      <c r="J152" s="172">
        <v>0</v>
      </c>
      <c r="K152" s="172">
        <v>0</v>
      </c>
      <c r="L152" s="172">
        <v>0</v>
      </c>
    </row>
    <row r="153" spans="1:12" ht="13.8" thickBot="1" x14ac:dyDescent="0.3">
      <c r="A153" s="432"/>
      <c r="B153" s="437"/>
      <c r="C153" s="437"/>
      <c r="D153" s="171" t="s">
        <v>5</v>
      </c>
      <c r="E153" s="172">
        <v>0</v>
      </c>
      <c r="F153" s="172">
        <v>0</v>
      </c>
      <c r="G153" s="172">
        <v>0</v>
      </c>
      <c r="H153" s="172">
        <v>0</v>
      </c>
      <c r="I153" s="172">
        <v>0</v>
      </c>
      <c r="J153" s="172">
        <v>0</v>
      </c>
      <c r="K153" s="172">
        <v>0</v>
      </c>
      <c r="L153" s="172">
        <v>0</v>
      </c>
    </row>
    <row r="154" spans="1:12" ht="13.8" thickBot="1" x14ac:dyDescent="0.3">
      <c r="A154" s="500"/>
      <c r="B154" s="438"/>
      <c r="C154" s="438"/>
      <c r="D154" s="171" t="s">
        <v>6</v>
      </c>
      <c r="E154" s="172">
        <v>0</v>
      </c>
      <c r="F154" s="172">
        <v>0</v>
      </c>
      <c r="G154" s="172">
        <v>0</v>
      </c>
      <c r="H154" s="172">
        <v>0</v>
      </c>
      <c r="I154" s="172">
        <v>0</v>
      </c>
      <c r="J154" s="172">
        <v>0</v>
      </c>
      <c r="K154" s="172">
        <v>0</v>
      </c>
      <c r="L154" s="172">
        <v>0</v>
      </c>
    </row>
    <row r="155" spans="1:12" ht="27" thickBot="1" x14ac:dyDescent="0.3">
      <c r="A155" s="431" t="s">
        <v>90</v>
      </c>
      <c r="B155" s="436" t="s">
        <v>83</v>
      </c>
      <c r="C155" s="436">
        <v>2013</v>
      </c>
      <c r="D155" s="171" t="s">
        <v>83</v>
      </c>
      <c r="E155" s="172">
        <v>86</v>
      </c>
      <c r="F155" s="172">
        <v>13</v>
      </c>
      <c r="G155" s="172">
        <v>0</v>
      </c>
      <c r="H155" s="172">
        <v>3</v>
      </c>
      <c r="I155" s="172">
        <v>22</v>
      </c>
      <c r="J155" s="172">
        <v>2</v>
      </c>
      <c r="K155" s="172">
        <v>32</v>
      </c>
      <c r="L155" s="172">
        <v>14</v>
      </c>
    </row>
    <row r="156" spans="1:12" ht="13.8" thickBot="1" x14ac:dyDescent="0.3">
      <c r="A156" s="432"/>
      <c r="B156" s="437"/>
      <c r="C156" s="437"/>
      <c r="D156" s="171" t="s">
        <v>7</v>
      </c>
      <c r="E156" s="172">
        <v>24</v>
      </c>
      <c r="F156" s="172">
        <v>4</v>
      </c>
      <c r="G156" s="172">
        <v>0</v>
      </c>
      <c r="H156" s="172">
        <v>0</v>
      </c>
      <c r="I156" s="172">
        <v>8</v>
      </c>
      <c r="J156" s="172">
        <v>0</v>
      </c>
      <c r="K156" s="172">
        <v>2</v>
      </c>
      <c r="L156" s="172">
        <v>10</v>
      </c>
    </row>
    <row r="157" spans="1:12" ht="13.8" thickBot="1" x14ac:dyDescent="0.3">
      <c r="A157" s="432"/>
      <c r="B157" s="437"/>
      <c r="C157" s="437"/>
      <c r="D157" s="171" t="s">
        <v>4</v>
      </c>
      <c r="E157" s="172">
        <v>19</v>
      </c>
      <c r="F157" s="172">
        <v>4</v>
      </c>
      <c r="G157" s="172">
        <v>0</v>
      </c>
      <c r="H157" s="172">
        <v>1</v>
      </c>
      <c r="I157" s="172">
        <v>3</v>
      </c>
      <c r="J157" s="172">
        <v>2</v>
      </c>
      <c r="K157" s="172">
        <v>8</v>
      </c>
      <c r="L157" s="172">
        <v>1</v>
      </c>
    </row>
    <row r="158" spans="1:12" ht="13.8" thickBot="1" x14ac:dyDescent="0.3">
      <c r="A158" s="432"/>
      <c r="B158" s="437"/>
      <c r="C158" s="437"/>
      <c r="D158" s="171" t="s">
        <v>5</v>
      </c>
      <c r="E158" s="172">
        <v>29</v>
      </c>
      <c r="F158" s="172">
        <v>3</v>
      </c>
      <c r="G158" s="172">
        <v>0</v>
      </c>
      <c r="H158" s="172">
        <v>2</v>
      </c>
      <c r="I158" s="172">
        <v>6</v>
      </c>
      <c r="J158" s="172">
        <v>0</v>
      </c>
      <c r="K158" s="172">
        <v>15</v>
      </c>
      <c r="L158" s="172">
        <v>3</v>
      </c>
    </row>
    <row r="159" spans="1:12" ht="13.8" thickBot="1" x14ac:dyDescent="0.3">
      <c r="A159" s="432"/>
      <c r="B159" s="437"/>
      <c r="C159" s="438"/>
      <c r="D159" s="171" t="s">
        <v>6</v>
      </c>
      <c r="E159" s="172">
        <v>14</v>
      </c>
      <c r="F159" s="172">
        <v>2</v>
      </c>
      <c r="G159" s="172">
        <v>0</v>
      </c>
      <c r="H159" s="172">
        <v>0</v>
      </c>
      <c r="I159" s="172">
        <v>5</v>
      </c>
      <c r="J159" s="172">
        <v>0</v>
      </c>
      <c r="K159" s="172">
        <v>7</v>
      </c>
      <c r="L159" s="172">
        <v>0</v>
      </c>
    </row>
    <row r="160" spans="1:12" ht="27" thickBot="1" x14ac:dyDescent="0.3">
      <c r="A160" s="432"/>
      <c r="B160" s="437"/>
      <c r="C160" s="436">
        <v>2014</v>
      </c>
      <c r="D160" s="171" t="s">
        <v>83</v>
      </c>
      <c r="E160" s="172">
        <v>40</v>
      </c>
      <c r="F160" s="172">
        <v>8</v>
      </c>
      <c r="G160" s="172">
        <v>1</v>
      </c>
      <c r="H160" s="172">
        <v>7</v>
      </c>
      <c r="I160" s="172">
        <v>21</v>
      </c>
      <c r="J160" s="172">
        <v>1</v>
      </c>
      <c r="K160" s="172">
        <v>2</v>
      </c>
      <c r="L160" s="172">
        <v>0</v>
      </c>
    </row>
    <row r="161" spans="1:12" ht="13.8" thickBot="1" x14ac:dyDescent="0.3">
      <c r="A161" s="432"/>
      <c r="B161" s="437"/>
      <c r="C161" s="437"/>
      <c r="D161" s="171" t="s">
        <v>7</v>
      </c>
      <c r="E161" s="172">
        <v>15</v>
      </c>
      <c r="F161" s="172">
        <v>4</v>
      </c>
      <c r="G161" s="172">
        <v>0</v>
      </c>
      <c r="H161" s="172">
        <v>4</v>
      </c>
      <c r="I161" s="172">
        <v>7</v>
      </c>
      <c r="J161" s="172">
        <v>0</v>
      </c>
      <c r="K161" s="172">
        <v>0</v>
      </c>
      <c r="L161" s="172">
        <v>0</v>
      </c>
    </row>
    <row r="162" spans="1:12" ht="13.8" thickBot="1" x14ac:dyDescent="0.3">
      <c r="A162" s="432"/>
      <c r="B162" s="437"/>
      <c r="C162" s="437"/>
      <c r="D162" s="171" t="s">
        <v>4</v>
      </c>
      <c r="E162" s="172">
        <v>6</v>
      </c>
      <c r="F162" s="172">
        <v>2</v>
      </c>
      <c r="G162" s="172">
        <v>0</v>
      </c>
      <c r="H162" s="172">
        <v>1</v>
      </c>
      <c r="I162" s="172">
        <v>2</v>
      </c>
      <c r="J162" s="172">
        <v>0</v>
      </c>
      <c r="K162" s="172">
        <v>1</v>
      </c>
      <c r="L162" s="172">
        <v>0</v>
      </c>
    </row>
    <row r="163" spans="1:12" ht="13.8" thickBot="1" x14ac:dyDescent="0.3">
      <c r="A163" s="432"/>
      <c r="B163" s="437"/>
      <c r="C163" s="437"/>
      <c r="D163" s="171" t="s">
        <v>5</v>
      </c>
      <c r="E163" s="172">
        <v>7</v>
      </c>
      <c r="F163" s="172">
        <v>1</v>
      </c>
      <c r="G163" s="172">
        <v>1</v>
      </c>
      <c r="H163" s="172">
        <v>0</v>
      </c>
      <c r="I163" s="172">
        <v>3</v>
      </c>
      <c r="J163" s="172">
        <v>1</v>
      </c>
      <c r="K163" s="172">
        <v>1</v>
      </c>
      <c r="L163" s="172">
        <v>0</v>
      </c>
    </row>
    <row r="164" spans="1:12" ht="13.8" thickBot="1" x14ac:dyDescent="0.3">
      <c r="A164" s="432"/>
      <c r="B164" s="437"/>
      <c r="C164" s="438"/>
      <c r="D164" s="171" t="s">
        <v>6</v>
      </c>
      <c r="E164" s="172">
        <v>12</v>
      </c>
      <c r="F164" s="172">
        <v>1</v>
      </c>
      <c r="G164" s="172">
        <v>0</v>
      </c>
      <c r="H164" s="172">
        <v>2</v>
      </c>
      <c r="I164" s="172">
        <v>9</v>
      </c>
      <c r="J164" s="172">
        <v>0</v>
      </c>
      <c r="K164" s="172">
        <v>0</v>
      </c>
      <c r="L164" s="172">
        <v>0</v>
      </c>
    </row>
    <row r="165" spans="1:12" ht="27" thickBot="1" x14ac:dyDescent="0.3">
      <c r="A165" s="432"/>
      <c r="B165" s="437"/>
      <c r="C165" s="436">
        <v>2015</v>
      </c>
      <c r="D165" s="171" t="s">
        <v>83</v>
      </c>
      <c r="E165" s="172">
        <v>24</v>
      </c>
      <c r="F165" s="172">
        <v>3</v>
      </c>
      <c r="G165" s="172">
        <v>0</v>
      </c>
      <c r="H165" s="172">
        <v>0</v>
      </c>
      <c r="I165" s="172">
        <v>11</v>
      </c>
      <c r="J165" s="172">
        <v>2</v>
      </c>
      <c r="K165" s="172">
        <v>5</v>
      </c>
      <c r="L165" s="172">
        <v>3</v>
      </c>
    </row>
    <row r="166" spans="1:12" ht="13.8" thickBot="1" x14ac:dyDescent="0.3">
      <c r="A166" s="432"/>
      <c r="B166" s="437"/>
      <c r="C166" s="437"/>
      <c r="D166" s="171" t="s">
        <v>7</v>
      </c>
      <c r="E166" s="172">
        <v>13</v>
      </c>
      <c r="F166" s="172">
        <v>2</v>
      </c>
      <c r="G166" s="172">
        <v>0</v>
      </c>
      <c r="H166" s="172">
        <v>0</v>
      </c>
      <c r="I166" s="172">
        <v>7</v>
      </c>
      <c r="J166" s="172">
        <v>1</v>
      </c>
      <c r="K166" s="172">
        <v>2</v>
      </c>
      <c r="L166" s="172">
        <v>1</v>
      </c>
    </row>
    <row r="167" spans="1:12" ht="13.8" thickBot="1" x14ac:dyDescent="0.3">
      <c r="A167" s="432"/>
      <c r="B167" s="437"/>
      <c r="C167" s="437"/>
      <c r="D167" s="171" t="s">
        <v>4</v>
      </c>
      <c r="E167" s="172">
        <v>11</v>
      </c>
      <c r="F167" s="172">
        <v>1</v>
      </c>
      <c r="G167" s="172">
        <v>0</v>
      </c>
      <c r="H167" s="172">
        <v>0</v>
      </c>
      <c r="I167" s="172">
        <v>4</v>
      </c>
      <c r="J167" s="172">
        <v>1</v>
      </c>
      <c r="K167" s="172">
        <v>3</v>
      </c>
      <c r="L167" s="172">
        <v>2</v>
      </c>
    </row>
    <row r="168" spans="1:12" ht="13.8" thickBot="1" x14ac:dyDescent="0.3">
      <c r="A168" s="432"/>
      <c r="B168" s="437"/>
      <c r="C168" s="437"/>
      <c r="D168" s="171" t="s">
        <v>5</v>
      </c>
      <c r="E168" s="172">
        <v>0</v>
      </c>
      <c r="F168" s="172">
        <v>0</v>
      </c>
      <c r="G168" s="172">
        <v>0</v>
      </c>
      <c r="H168" s="172">
        <v>0</v>
      </c>
      <c r="I168" s="172">
        <v>0</v>
      </c>
      <c r="J168" s="172">
        <v>0</v>
      </c>
      <c r="K168" s="172">
        <v>0</v>
      </c>
      <c r="L168" s="172">
        <v>0</v>
      </c>
    </row>
    <row r="169" spans="1:12" ht="13.8" thickBot="1" x14ac:dyDescent="0.3">
      <c r="A169" s="432"/>
      <c r="B169" s="438"/>
      <c r="C169" s="438"/>
      <c r="D169" s="171" t="s">
        <v>6</v>
      </c>
      <c r="E169" s="172">
        <v>0</v>
      </c>
      <c r="F169" s="172">
        <v>0</v>
      </c>
      <c r="G169" s="172">
        <v>0</v>
      </c>
      <c r="H169" s="172">
        <v>0</v>
      </c>
      <c r="I169" s="172">
        <v>0</v>
      </c>
      <c r="J169" s="172">
        <v>0</v>
      </c>
      <c r="K169" s="172">
        <v>0</v>
      </c>
      <c r="L169" s="172">
        <v>0</v>
      </c>
    </row>
    <row r="170" spans="1:12" ht="27" thickBot="1" x14ac:dyDescent="0.3">
      <c r="A170" s="432"/>
      <c r="B170" s="436" t="s">
        <v>86</v>
      </c>
      <c r="C170" s="436">
        <v>2013</v>
      </c>
      <c r="D170" s="171" t="s">
        <v>83</v>
      </c>
      <c r="E170" s="172">
        <v>18</v>
      </c>
      <c r="F170" s="172">
        <v>2</v>
      </c>
      <c r="G170" s="172">
        <v>0</v>
      </c>
      <c r="H170" s="172">
        <v>0</v>
      </c>
      <c r="I170" s="172">
        <v>5</v>
      </c>
      <c r="J170" s="172">
        <v>0</v>
      </c>
      <c r="K170" s="172">
        <v>7</v>
      </c>
      <c r="L170" s="172">
        <v>4</v>
      </c>
    </row>
    <row r="171" spans="1:12" ht="13.8" thickBot="1" x14ac:dyDescent="0.3">
      <c r="A171" s="432"/>
      <c r="B171" s="437"/>
      <c r="C171" s="437"/>
      <c r="D171" s="171" t="s">
        <v>7</v>
      </c>
      <c r="E171" s="172">
        <v>5</v>
      </c>
      <c r="F171" s="172">
        <v>1</v>
      </c>
      <c r="G171" s="172">
        <v>0</v>
      </c>
      <c r="H171" s="172">
        <v>0</v>
      </c>
      <c r="I171" s="172">
        <v>2</v>
      </c>
      <c r="J171" s="172">
        <v>0</v>
      </c>
      <c r="K171" s="172">
        <v>0</v>
      </c>
      <c r="L171" s="172">
        <v>2</v>
      </c>
    </row>
    <row r="172" spans="1:12" ht="13.8" thickBot="1" x14ac:dyDescent="0.3">
      <c r="A172" s="432"/>
      <c r="B172" s="437"/>
      <c r="C172" s="437"/>
      <c r="D172" s="171" t="s">
        <v>4</v>
      </c>
      <c r="E172" s="172">
        <v>4</v>
      </c>
      <c r="F172" s="172">
        <v>1</v>
      </c>
      <c r="G172" s="172">
        <v>0</v>
      </c>
      <c r="H172" s="172">
        <v>0</v>
      </c>
      <c r="I172" s="172">
        <v>1</v>
      </c>
      <c r="J172" s="172">
        <v>0</v>
      </c>
      <c r="K172" s="172">
        <v>2</v>
      </c>
      <c r="L172" s="172">
        <v>0</v>
      </c>
    </row>
    <row r="173" spans="1:12" ht="13.8" thickBot="1" x14ac:dyDescent="0.3">
      <c r="A173" s="432"/>
      <c r="B173" s="437"/>
      <c r="C173" s="437"/>
      <c r="D173" s="171" t="s">
        <v>5</v>
      </c>
      <c r="E173" s="172">
        <v>7</v>
      </c>
      <c r="F173" s="172">
        <v>0</v>
      </c>
      <c r="G173" s="172">
        <v>0</v>
      </c>
      <c r="H173" s="172">
        <v>0</v>
      </c>
      <c r="I173" s="172">
        <v>2</v>
      </c>
      <c r="J173" s="172">
        <v>0</v>
      </c>
      <c r="K173" s="172">
        <v>3</v>
      </c>
      <c r="L173" s="172">
        <v>2</v>
      </c>
    </row>
    <row r="174" spans="1:12" ht="13.8" thickBot="1" x14ac:dyDescent="0.3">
      <c r="A174" s="432"/>
      <c r="B174" s="437"/>
      <c r="C174" s="438"/>
      <c r="D174" s="171" t="s">
        <v>6</v>
      </c>
      <c r="E174" s="172">
        <v>2</v>
      </c>
      <c r="F174" s="172">
        <v>0</v>
      </c>
      <c r="G174" s="172">
        <v>0</v>
      </c>
      <c r="H174" s="172">
        <v>0</v>
      </c>
      <c r="I174" s="172">
        <v>0</v>
      </c>
      <c r="J174" s="172">
        <v>0</v>
      </c>
      <c r="K174" s="172">
        <v>2</v>
      </c>
      <c r="L174" s="172">
        <v>0</v>
      </c>
    </row>
    <row r="175" spans="1:12" ht="27" thickBot="1" x14ac:dyDescent="0.3">
      <c r="A175" s="432"/>
      <c r="B175" s="437"/>
      <c r="C175" s="436">
        <v>2014</v>
      </c>
      <c r="D175" s="171" t="s">
        <v>83</v>
      </c>
      <c r="E175" s="172">
        <v>8</v>
      </c>
      <c r="F175" s="172">
        <v>0</v>
      </c>
      <c r="G175" s="172">
        <v>0</v>
      </c>
      <c r="H175" s="172">
        <v>2</v>
      </c>
      <c r="I175" s="172">
        <v>6</v>
      </c>
      <c r="J175" s="172">
        <v>0</v>
      </c>
      <c r="K175" s="172">
        <v>0</v>
      </c>
      <c r="L175" s="172">
        <v>0</v>
      </c>
    </row>
    <row r="176" spans="1:12" ht="13.8" thickBot="1" x14ac:dyDescent="0.3">
      <c r="A176" s="432"/>
      <c r="B176" s="437"/>
      <c r="C176" s="437"/>
      <c r="D176" s="171" t="s">
        <v>7</v>
      </c>
      <c r="E176" s="172">
        <v>0</v>
      </c>
      <c r="F176" s="172">
        <v>0</v>
      </c>
      <c r="G176" s="172">
        <v>0</v>
      </c>
      <c r="H176" s="172">
        <v>0</v>
      </c>
      <c r="I176" s="172">
        <v>0</v>
      </c>
      <c r="J176" s="172">
        <v>0</v>
      </c>
      <c r="K176" s="172">
        <v>0</v>
      </c>
      <c r="L176" s="172">
        <v>0</v>
      </c>
    </row>
    <row r="177" spans="1:12" ht="13.8" thickBot="1" x14ac:dyDescent="0.3">
      <c r="A177" s="432"/>
      <c r="B177" s="437"/>
      <c r="C177" s="437"/>
      <c r="D177" s="171" t="s">
        <v>4</v>
      </c>
      <c r="E177" s="172">
        <v>2</v>
      </c>
      <c r="F177" s="172">
        <v>0</v>
      </c>
      <c r="G177" s="172">
        <v>0</v>
      </c>
      <c r="H177" s="172">
        <v>1</v>
      </c>
      <c r="I177" s="172">
        <v>1</v>
      </c>
      <c r="J177" s="172">
        <v>0</v>
      </c>
      <c r="K177" s="172">
        <v>0</v>
      </c>
      <c r="L177" s="172">
        <v>0</v>
      </c>
    </row>
    <row r="178" spans="1:12" ht="13.8" thickBot="1" x14ac:dyDescent="0.3">
      <c r="A178" s="432"/>
      <c r="B178" s="437"/>
      <c r="C178" s="437"/>
      <c r="D178" s="171" t="s">
        <v>5</v>
      </c>
      <c r="E178" s="172">
        <v>2</v>
      </c>
      <c r="F178" s="172">
        <v>0</v>
      </c>
      <c r="G178" s="172">
        <v>0</v>
      </c>
      <c r="H178" s="172">
        <v>0</v>
      </c>
      <c r="I178" s="172">
        <v>2</v>
      </c>
      <c r="J178" s="172">
        <v>0</v>
      </c>
      <c r="K178" s="172">
        <v>0</v>
      </c>
      <c r="L178" s="172">
        <v>0</v>
      </c>
    </row>
    <row r="179" spans="1:12" ht="13.8" thickBot="1" x14ac:dyDescent="0.3">
      <c r="A179" s="432"/>
      <c r="B179" s="437"/>
      <c r="C179" s="438"/>
      <c r="D179" s="171" t="s">
        <v>6</v>
      </c>
      <c r="E179" s="172">
        <v>4</v>
      </c>
      <c r="F179" s="172">
        <v>0</v>
      </c>
      <c r="G179" s="172">
        <v>0</v>
      </c>
      <c r="H179" s="172">
        <v>1</v>
      </c>
      <c r="I179" s="172">
        <v>3</v>
      </c>
      <c r="J179" s="172">
        <v>0</v>
      </c>
      <c r="K179" s="172">
        <v>0</v>
      </c>
      <c r="L179" s="172">
        <v>0</v>
      </c>
    </row>
    <row r="180" spans="1:12" ht="27" thickBot="1" x14ac:dyDescent="0.3">
      <c r="A180" s="432"/>
      <c r="B180" s="437"/>
      <c r="C180" s="436">
        <v>2015</v>
      </c>
      <c r="D180" s="171" t="s">
        <v>83</v>
      </c>
      <c r="E180" s="172">
        <v>6</v>
      </c>
      <c r="F180" s="172">
        <v>0</v>
      </c>
      <c r="G180" s="172">
        <v>0</v>
      </c>
      <c r="H180" s="172">
        <v>0</v>
      </c>
      <c r="I180" s="172">
        <v>3</v>
      </c>
      <c r="J180" s="172">
        <v>1</v>
      </c>
      <c r="K180" s="172">
        <v>2</v>
      </c>
      <c r="L180" s="172">
        <v>0</v>
      </c>
    </row>
    <row r="181" spans="1:12" ht="13.8" thickBot="1" x14ac:dyDescent="0.3">
      <c r="A181" s="432"/>
      <c r="B181" s="437"/>
      <c r="C181" s="437"/>
      <c r="D181" s="171" t="s">
        <v>7</v>
      </c>
      <c r="E181" s="172">
        <v>3</v>
      </c>
      <c r="F181" s="172">
        <v>0</v>
      </c>
      <c r="G181" s="172">
        <v>0</v>
      </c>
      <c r="H181" s="172">
        <v>0</v>
      </c>
      <c r="I181" s="172">
        <v>3</v>
      </c>
      <c r="J181" s="172">
        <v>0</v>
      </c>
      <c r="K181" s="172">
        <v>0</v>
      </c>
      <c r="L181" s="172">
        <v>0</v>
      </c>
    </row>
    <row r="182" spans="1:12" ht="13.8" thickBot="1" x14ac:dyDescent="0.3">
      <c r="A182" s="432"/>
      <c r="B182" s="437"/>
      <c r="C182" s="437"/>
      <c r="D182" s="171" t="s">
        <v>4</v>
      </c>
      <c r="E182" s="172">
        <v>3</v>
      </c>
      <c r="F182" s="172">
        <v>0</v>
      </c>
      <c r="G182" s="172">
        <v>0</v>
      </c>
      <c r="H182" s="172">
        <v>0</v>
      </c>
      <c r="I182" s="172">
        <v>0</v>
      </c>
      <c r="J182" s="172">
        <v>1</v>
      </c>
      <c r="K182" s="172">
        <v>2</v>
      </c>
      <c r="L182" s="172">
        <v>0</v>
      </c>
    </row>
    <row r="183" spans="1:12" ht="13.8" thickBot="1" x14ac:dyDescent="0.3">
      <c r="A183" s="432"/>
      <c r="B183" s="437"/>
      <c r="C183" s="437"/>
      <c r="D183" s="171" t="s">
        <v>5</v>
      </c>
      <c r="E183" s="172">
        <v>0</v>
      </c>
      <c r="F183" s="172">
        <v>0</v>
      </c>
      <c r="G183" s="172">
        <v>0</v>
      </c>
      <c r="H183" s="172">
        <v>0</v>
      </c>
      <c r="I183" s="172">
        <v>0</v>
      </c>
      <c r="J183" s="172">
        <v>0</v>
      </c>
      <c r="K183" s="172">
        <v>0</v>
      </c>
      <c r="L183" s="172">
        <v>0</v>
      </c>
    </row>
    <row r="184" spans="1:12" ht="13.8" thickBot="1" x14ac:dyDescent="0.3">
      <c r="A184" s="432"/>
      <c r="B184" s="438"/>
      <c r="C184" s="438"/>
      <c r="D184" s="171" t="s">
        <v>6</v>
      </c>
      <c r="E184" s="172">
        <v>0</v>
      </c>
      <c r="F184" s="172">
        <v>0</v>
      </c>
      <c r="G184" s="172">
        <v>0</v>
      </c>
      <c r="H184" s="172">
        <v>0</v>
      </c>
      <c r="I184" s="172">
        <v>0</v>
      </c>
      <c r="J184" s="172">
        <v>0</v>
      </c>
      <c r="K184" s="172">
        <v>0</v>
      </c>
      <c r="L184" s="172">
        <v>0</v>
      </c>
    </row>
    <row r="185" spans="1:12" ht="27" thickBot="1" x14ac:dyDescent="0.3">
      <c r="A185" s="432"/>
      <c r="B185" s="436" t="s">
        <v>87</v>
      </c>
      <c r="C185" s="436">
        <v>2013</v>
      </c>
      <c r="D185" s="171" t="s">
        <v>83</v>
      </c>
      <c r="E185" s="172">
        <v>60</v>
      </c>
      <c r="F185" s="172">
        <v>10</v>
      </c>
      <c r="G185" s="172">
        <v>0</v>
      </c>
      <c r="H185" s="172">
        <v>3</v>
      </c>
      <c r="I185" s="172">
        <v>16</v>
      </c>
      <c r="J185" s="172">
        <v>2</v>
      </c>
      <c r="K185" s="172">
        <v>19</v>
      </c>
      <c r="L185" s="172">
        <v>10</v>
      </c>
    </row>
    <row r="186" spans="1:12" ht="13.8" thickBot="1" x14ac:dyDescent="0.3">
      <c r="A186" s="432"/>
      <c r="B186" s="437"/>
      <c r="C186" s="437"/>
      <c r="D186" s="171" t="s">
        <v>7</v>
      </c>
      <c r="E186" s="172">
        <v>18</v>
      </c>
      <c r="F186" s="172">
        <v>3</v>
      </c>
      <c r="G186" s="172">
        <v>0</v>
      </c>
      <c r="H186" s="172">
        <v>0</v>
      </c>
      <c r="I186" s="172">
        <v>5</v>
      </c>
      <c r="J186" s="172">
        <v>0</v>
      </c>
      <c r="K186" s="172">
        <v>2</v>
      </c>
      <c r="L186" s="172">
        <v>8</v>
      </c>
    </row>
    <row r="187" spans="1:12" ht="13.8" thickBot="1" x14ac:dyDescent="0.3">
      <c r="A187" s="432"/>
      <c r="B187" s="437"/>
      <c r="C187" s="437"/>
      <c r="D187" s="171" t="s">
        <v>4</v>
      </c>
      <c r="E187" s="172">
        <v>14</v>
      </c>
      <c r="F187" s="172">
        <v>3</v>
      </c>
      <c r="G187" s="172">
        <v>0</v>
      </c>
      <c r="H187" s="172">
        <v>1</v>
      </c>
      <c r="I187" s="172">
        <v>2</v>
      </c>
      <c r="J187" s="172">
        <v>2</v>
      </c>
      <c r="K187" s="172">
        <v>5</v>
      </c>
      <c r="L187" s="172">
        <v>1</v>
      </c>
    </row>
    <row r="188" spans="1:12" ht="13.8" thickBot="1" x14ac:dyDescent="0.3">
      <c r="A188" s="432"/>
      <c r="B188" s="437"/>
      <c r="C188" s="437"/>
      <c r="D188" s="171" t="s">
        <v>5</v>
      </c>
      <c r="E188" s="172">
        <v>18</v>
      </c>
      <c r="F188" s="172">
        <v>2</v>
      </c>
      <c r="G188" s="172">
        <v>0</v>
      </c>
      <c r="H188" s="172">
        <v>2</v>
      </c>
      <c r="I188" s="172">
        <v>4</v>
      </c>
      <c r="J188" s="172">
        <v>0</v>
      </c>
      <c r="K188" s="172">
        <v>9</v>
      </c>
      <c r="L188" s="172">
        <v>1</v>
      </c>
    </row>
    <row r="189" spans="1:12" ht="13.8" thickBot="1" x14ac:dyDescent="0.3">
      <c r="A189" s="432"/>
      <c r="B189" s="437"/>
      <c r="C189" s="438"/>
      <c r="D189" s="171" t="s">
        <v>6</v>
      </c>
      <c r="E189" s="172">
        <v>10</v>
      </c>
      <c r="F189" s="172">
        <v>2</v>
      </c>
      <c r="G189" s="172">
        <v>0</v>
      </c>
      <c r="H189" s="172">
        <v>0</v>
      </c>
      <c r="I189" s="172">
        <v>5</v>
      </c>
      <c r="J189" s="172">
        <v>0</v>
      </c>
      <c r="K189" s="172">
        <v>3</v>
      </c>
      <c r="L189" s="172">
        <v>0</v>
      </c>
    </row>
    <row r="190" spans="1:12" ht="27" thickBot="1" x14ac:dyDescent="0.3">
      <c r="A190" s="432"/>
      <c r="B190" s="437"/>
      <c r="C190" s="436">
        <v>2014</v>
      </c>
      <c r="D190" s="171" t="s">
        <v>83</v>
      </c>
      <c r="E190" s="172">
        <v>29</v>
      </c>
      <c r="F190" s="172">
        <v>7</v>
      </c>
      <c r="G190" s="172">
        <v>0</v>
      </c>
      <c r="H190" s="172">
        <v>5</v>
      </c>
      <c r="I190" s="172">
        <v>15</v>
      </c>
      <c r="J190" s="172">
        <v>0</v>
      </c>
      <c r="K190" s="172">
        <v>2</v>
      </c>
      <c r="L190" s="172">
        <v>0</v>
      </c>
    </row>
    <row r="191" spans="1:12" ht="13.8" thickBot="1" x14ac:dyDescent="0.3">
      <c r="A191" s="432"/>
      <c r="B191" s="437"/>
      <c r="C191" s="437"/>
      <c r="D191" s="171" t="s">
        <v>7</v>
      </c>
      <c r="E191" s="172">
        <v>15</v>
      </c>
      <c r="F191" s="172">
        <v>4</v>
      </c>
      <c r="G191" s="172">
        <v>0</v>
      </c>
      <c r="H191" s="172">
        <v>4</v>
      </c>
      <c r="I191" s="172">
        <v>7</v>
      </c>
      <c r="J191" s="172">
        <v>0</v>
      </c>
      <c r="K191" s="172">
        <v>0</v>
      </c>
      <c r="L191" s="172">
        <v>0</v>
      </c>
    </row>
    <row r="192" spans="1:12" ht="13.8" thickBot="1" x14ac:dyDescent="0.3">
      <c r="A192" s="432"/>
      <c r="B192" s="437"/>
      <c r="C192" s="437"/>
      <c r="D192" s="171" t="s">
        <v>4</v>
      </c>
      <c r="E192" s="172">
        <v>4</v>
      </c>
      <c r="F192" s="172">
        <v>2</v>
      </c>
      <c r="G192" s="172">
        <v>0</v>
      </c>
      <c r="H192" s="172">
        <v>0</v>
      </c>
      <c r="I192" s="172">
        <v>1</v>
      </c>
      <c r="J192" s="172">
        <v>0</v>
      </c>
      <c r="K192" s="172">
        <v>1</v>
      </c>
      <c r="L192" s="172">
        <v>0</v>
      </c>
    </row>
    <row r="193" spans="1:12" ht="13.8" thickBot="1" x14ac:dyDescent="0.3">
      <c r="A193" s="432"/>
      <c r="B193" s="437"/>
      <c r="C193" s="437"/>
      <c r="D193" s="171" t="s">
        <v>5</v>
      </c>
      <c r="E193" s="172">
        <v>2</v>
      </c>
      <c r="F193" s="172">
        <v>0</v>
      </c>
      <c r="G193" s="172">
        <v>0</v>
      </c>
      <c r="H193" s="172">
        <v>0</v>
      </c>
      <c r="I193" s="172">
        <v>1</v>
      </c>
      <c r="J193" s="172">
        <v>0</v>
      </c>
      <c r="K193" s="172">
        <v>1</v>
      </c>
      <c r="L193" s="172">
        <v>0</v>
      </c>
    </row>
    <row r="194" spans="1:12" ht="13.8" thickBot="1" x14ac:dyDescent="0.3">
      <c r="A194" s="432"/>
      <c r="B194" s="437"/>
      <c r="C194" s="438"/>
      <c r="D194" s="171" t="s">
        <v>6</v>
      </c>
      <c r="E194" s="172">
        <v>8</v>
      </c>
      <c r="F194" s="172">
        <v>1</v>
      </c>
      <c r="G194" s="172">
        <v>0</v>
      </c>
      <c r="H194" s="172">
        <v>1</v>
      </c>
      <c r="I194" s="172">
        <v>6</v>
      </c>
      <c r="J194" s="172">
        <v>0</v>
      </c>
      <c r="K194" s="172">
        <v>0</v>
      </c>
      <c r="L194" s="172">
        <v>0</v>
      </c>
    </row>
    <row r="195" spans="1:12" ht="27" thickBot="1" x14ac:dyDescent="0.3">
      <c r="A195" s="432"/>
      <c r="B195" s="437"/>
      <c r="C195" s="436">
        <v>2015</v>
      </c>
      <c r="D195" s="171" t="s">
        <v>83</v>
      </c>
      <c r="E195" s="172">
        <v>13</v>
      </c>
      <c r="F195" s="172">
        <v>2</v>
      </c>
      <c r="G195" s="172">
        <v>0</v>
      </c>
      <c r="H195" s="172">
        <v>0</v>
      </c>
      <c r="I195" s="172">
        <v>7</v>
      </c>
      <c r="J195" s="172">
        <v>1</v>
      </c>
      <c r="K195" s="172">
        <v>1</v>
      </c>
      <c r="L195" s="172">
        <v>2</v>
      </c>
    </row>
    <row r="196" spans="1:12" ht="13.8" thickBot="1" x14ac:dyDescent="0.3">
      <c r="A196" s="432"/>
      <c r="B196" s="437"/>
      <c r="C196" s="437"/>
      <c r="D196" s="171" t="s">
        <v>7</v>
      </c>
      <c r="E196" s="172">
        <v>7</v>
      </c>
      <c r="F196" s="172">
        <v>2</v>
      </c>
      <c r="G196" s="172">
        <v>0</v>
      </c>
      <c r="H196" s="172">
        <v>0</v>
      </c>
      <c r="I196" s="172">
        <v>3</v>
      </c>
      <c r="J196" s="172">
        <v>1</v>
      </c>
      <c r="K196" s="172">
        <v>1</v>
      </c>
      <c r="L196" s="172">
        <v>0</v>
      </c>
    </row>
    <row r="197" spans="1:12" ht="13.8" thickBot="1" x14ac:dyDescent="0.3">
      <c r="A197" s="432"/>
      <c r="B197" s="437"/>
      <c r="C197" s="437"/>
      <c r="D197" s="171" t="s">
        <v>4</v>
      </c>
      <c r="E197" s="172">
        <v>6</v>
      </c>
      <c r="F197" s="172">
        <v>0</v>
      </c>
      <c r="G197" s="172">
        <v>0</v>
      </c>
      <c r="H197" s="172">
        <v>0</v>
      </c>
      <c r="I197" s="172">
        <v>4</v>
      </c>
      <c r="J197" s="172">
        <v>0</v>
      </c>
      <c r="K197" s="172">
        <v>0</v>
      </c>
      <c r="L197" s="172">
        <v>2</v>
      </c>
    </row>
    <row r="198" spans="1:12" ht="13.8" thickBot="1" x14ac:dyDescent="0.3">
      <c r="A198" s="432"/>
      <c r="B198" s="437"/>
      <c r="C198" s="437"/>
      <c r="D198" s="171" t="s">
        <v>5</v>
      </c>
      <c r="E198" s="172">
        <v>0</v>
      </c>
      <c r="F198" s="172">
        <v>0</v>
      </c>
      <c r="G198" s="172">
        <v>0</v>
      </c>
      <c r="H198" s="172">
        <v>0</v>
      </c>
      <c r="I198" s="172">
        <v>0</v>
      </c>
      <c r="J198" s="172">
        <v>0</v>
      </c>
      <c r="K198" s="172">
        <v>0</v>
      </c>
      <c r="L198" s="172">
        <v>0</v>
      </c>
    </row>
    <row r="199" spans="1:12" ht="13.8" thickBot="1" x14ac:dyDescent="0.3">
      <c r="A199" s="432"/>
      <c r="B199" s="438"/>
      <c r="C199" s="438"/>
      <c r="D199" s="171" t="s">
        <v>6</v>
      </c>
      <c r="E199" s="172">
        <v>0</v>
      </c>
      <c r="F199" s="172">
        <v>0</v>
      </c>
      <c r="G199" s="172">
        <v>0</v>
      </c>
      <c r="H199" s="172">
        <v>0</v>
      </c>
      <c r="I199" s="172">
        <v>0</v>
      </c>
      <c r="J199" s="172">
        <v>0</v>
      </c>
      <c r="K199" s="172">
        <v>0</v>
      </c>
      <c r="L199" s="172">
        <v>0</v>
      </c>
    </row>
    <row r="200" spans="1:12" ht="27" thickBot="1" x14ac:dyDescent="0.3">
      <c r="A200" s="432"/>
      <c r="B200" s="436" t="s">
        <v>88</v>
      </c>
      <c r="C200" s="436">
        <v>2013</v>
      </c>
      <c r="D200" s="171" t="s">
        <v>83</v>
      </c>
      <c r="E200" s="172">
        <v>8</v>
      </c>
      <c r="F200" s="172">
        <v>1</v>
      </c>
      <c r="G200" s="172">
        <v>0</v>
      </c>
      <c r="H200" s="172">
        <v>0</v>
      </c>
      <c r="I200" s="172">
        <v>1</v>
      </c>
      <c r="J200" s="172">
        <v>0</v>
      </c>
      <c r="K200" s="172">
        <v>6</v>
      </c>
      <c r="L200" s="172">
        <v>0</v>
      </c>
    </row>
    <row r="201" spans="1:12" ht="13.8" thickBot="1" x14ac:dyDescent="0.3">
      <c r="A201" s="432"/>
      <c r="B201" s="437"/>
      <c r="C201" s="437"/>
      <c r="D201" s="171" t="s">
        <v>7</v>
      </c>
      <c r="E201" s="172">
        <v>1</v>
      </c>
      <c r="F201" s="172">
        <v>0</v>
      </c>
      <c r="G201" s="172">
        <v>0</v>
      </c>
      <c r="H201" s="172">
        <v>0</v>
      </c>
      <c r="I201" s="172">
        <v>1</v>
      </c>
      <c r="J201" s="172">
        <v>0</v>
      </c>
      <c r="K201" s="172">
        <v>0</v>
      </c>
      <c r="L201" s="172">
        <v>0</v>
      </c>
    </row>
    <row r="202" spans="1:12" ht="13.8" thickBot="1" x14ac:dyDescent="0.3">
      <c r="A202" s="432"/>
      <c r="B202" s="437"/>
      <c r="C202" s="437"/>
      <c r="D202" s="171" t="s">
        <v>4</v>
      </c>
      <c r="E202" s="172">
        <v>1</v>
      </c>
      <c r="F202" s="172">
        <v>0</v>
      </c>
      <c r="G202" s="172">
        <v>0</v>
      </c>
      <c r="H202" s="172">
        <v>0</v>
      </c>
      <c r="I202" s="172">
        <v>0</v>
      </c>
      <c r="J202" s="172">
        <v>0</v>
      </c>
      <c r="K202" s="172">
        <v>1</v>
      </c>
      <c r="L202" s="172">
        <v>0</v>
      </c>
    </row>
    <row r="203" spans="1:12" ht="13.8" thickBot="1" x14ac:dyDescent="0.3">
      <c r="A203" s="432"/>
      <c r="B203" s="437"/>
      <c r="C203" s="437"/>
      <c r="D203" s="171" t="s">
        <v>5</v>
      </c>
      <c r="E203" s="172">
        <v>4</v>
      </c>
      <c r="F203" s="172">
        <v>1</v>
      </c>
      <c r="G203" s="172">
        <v>0</v>
      </c>
      <c r="H203" s="172">
        <v>0</v>
      </c>
      <c r="I203" s="172">
        <v>0</v>
      </c>
      <c r="J203" s="172">
        <v>0</v>
      </c>
      <c r="K203" s="172">
        <v>3</v>
      </c>
      <c r="L203" s="172">
        <v>0</v>
      </c>
    </row>
    <row r="204" spans="1:12" ht="13.8" thickBot="1" x14ac:dyDescent="0.3">
      <c r="A204" s="432"/>
      <c r="B204" s="437"/>
      <c r="C204" s="438"/>
      <c r="D204" s="171" t="s">
        <v>6</v>
      </c>
      <c r="E204" s="172">
        <v>2</v>
      </c>
      <c r="F204" s="172">
        <v>0</v>
      </c>
      <c r="G204" s="172">
        <v>0</v>
      </c>
      <c r="H204" s="172">
        <v>0</v>
      </c>
      <c r="I204" s="172">
        <v>0</v>
      </c>
      <c r="J204" s="172">
        <v>0</v>
      </c>
      <c r="K204" s="172">
        <v>2</v>
      </c>
      <c r="L204" s="172">
        <v>0</v>
      </c>
    </row>
    <row r="205" spans="1:12" ht="27" thickBot="1" x14ac:dyDescent="0.3">
      <c r="A205" s="432"/>
      <c r="B205" s="437"/>
      <c r="C205" s="436">
        <v>2014</v>
      </c>
      <c r="D205" s="171" t="s">
        <v>83</v>
      </c>
      <c r="E205" s="172">
        <v>2</v>
      </c>
      <c r="F205" s="172">
        <v>1</v>
      </c>
      <c r="G205" s="172">
        <v>1</v>
      </c>
      <c r="H205" s="172">
        <v>0</v>
      </c>
      <c r="I205" s="172">
        <v>0</v>
      </c>
      <c r="J205" s="172">
        <v>0</v>
      </c>
      <c r="K205" s="172">
        <v>0</v>
      </c>
      <c r="L205" s="172">
        <v>0</v>
      </c>
    </row>
    <row r="206" spans="1:12" ht="13.8" thickBot="1" x14ac:dyDescent="0.3">
      <c r="A206" s="432"/>
      <c r="B206" s="437"/>
      <c r="C206" s="437"/>
      <c r="D206" s="171" t="s">
        <v>7</v>
      </c>
      <c r="E206" s="172">
        <v>0</v>
      </c>
      <c r="F206" s="172">
        <v>0</v>
      </c>
      <c r="G206" s="172">
        <v>0</v>
      </c>
      <c r="H206" s="172">
        <v>0</v>
      </c>
      <c r="I206" s="172">
        <v>0</v>
      </c>
      <c r="J206" s="172">
        <v>0</v>
      </c>
      <c r="K206" s="172">
        <v>0</v>
      </c>
      <c r="L206" s="172">
        <v>0</v>
      </c>
    </row>
    <row r="207" spans="1:12" ht="13.8" thickBot="1" x14ac:dyDescent="0.3">
      <c r="A207" s="432"/>
      <c r="B207" s="437"/>
      <c r="C207" s="437"/>
      <c r="D207" s="171" t="s">
        <v>4</v>
      </c>
      <c r="E207" s="172">
        <v>0</v>
      </c>
      <c r="F207" s="172">
        <v>0</v>
      </c>
      <c r="G207" s="172">
        <v>0</v>
      </c>
      <c r="H207" s="172">
        <v>0</v>
      </c>
      <c r="I207" s="172">
        <v>0</v>
      </c>
      <c r="J207" s="172">
        <v>0</v>
      </c>
      <c r="K207" s="172">
        <v>0</v>
      </c>
      <c r="L207" s="172">
        <v>0</v>
      </c>
    </row>
    <row r="208" spans="1:12" ht="13.8" thickBot="1" x14ac:dyDescent="0.3">
      <c r="A208" s="432"/>
      <c r="B208" s="437"/>
      <c r="C208" s="437"/>
      <c r="D208" s="171" t="s">
        <v>5</v>
      </c>
      <c r="E208" s="172">
        <v>2</v>
      </c>
      <c r="F208" s="172">
        <v>1</v>
      </c>
      <c r="G208" s="172">
        <v>1</v>
      </c>
      <c r="H208" s="172">
        <v>0</v>
      </c>
      <c r="I208" s="172">
        <v>0</v>
      </c>
      <c r="J208" s="172">
        <v>0</v>
      </c>
      <c r="K208" s="172">
        <v>0</v>
      </c>
      <c r="L208" s="172">
        <v>0</v>
      </c>
    </row>
    <row r="209" spans="1:12" ht="13.8" thickBot="1" x14ac:dyDescent="0.3">
      <c r="A209" s="432"/>
      <c r="B209" s="437"/>
      <c r="C209" s="438"/>
      <c r="D209" s="171" t="s">
        <v>6</v>
      </c>
      <c r="E209" s="172">
        <v>0</v>
      </c>
      <c r="F209" s="172">
        <v>0</v>
      </c>
      <c r="G209" s="172">
        <v>0</v>
      </c>
      <c r="H209" s="172">
        <v>0</v>
      </c>
      <c r="I209" s="172">
        <v>0</v>
      </c>
      <c r="J209" s="172">
        <v>0</v>
      </c>
      <c r="K209" s="172">
        <v>0</v>
      </c>
      <c r="L209" s="172">
        <v>0</v>
      </c>
    </row>
    <row r="210" spans="1:12" ht="27" thickBot="1" x14ac:dyDescent="0.3">
      <c r="A210" s="432"/>
      <c r="B210" s="437"/>
      <c r="C210" s="436">
        <v>2015</v>
      </c>
      <c r="D210" s="171" t="s">
        <v>83</v>
      </c>
      <c r="E210" s="172">
        <v>5</v>
      </c>
      <c r="F210" s="172">
        <v>1</v>
      </c>
      <c r="G210" s="172">
        <v>0</v>
      </c>
      <c r="H210" s="172">
        <v>0</v>
      </c>
      <c r="I210" s="172">
        <v>1</v>
      </c>
      <c r="J210" s="172">
        <v>0</v>
      </c>
      <c r="K210" s="172">
        <v>2</v>
      </c>
      <c r="L210" s="172">
        <v>1</v>
      </c>
    </row>
    <row r="211" spans="1:12" ht="13.8" thickBot="1" x14ac:dyDescent="0.3">
      <c r="A211" s="432"/>
      <c r="B211" s="437"/>
      <c r="C211" s="437"/>
      <c r="D211" s="171" t="s">
        <v>7</v>
      </c>
      <c r="E211" s="172">
        <v>3</v>
      </c>
      <c r="F211" s="172">
        <v>0</v>
      </c>
      <c r="G211" s="172">
        <v>0</v>
      </c>
      <c r="H211" s="172">
        <v>0</v>
      </c>
      <c r="I211" s="172">
        <v>1</v>
      </c>
      <c r="J211" s="172">
        <v>0</v>
      </c>
      <c r="K211" s="172">
        <v>1</v>
      </c>
      <c r="L211" s="172">
        <v>1</v>
      </c>
    </row>
    <row r="212" spans="1:12" ht="13.8" thickBot="1" x14ac:dyDescent="0.3">
      <c r="A212" s="432"/>
      <c r="B212" s="437"/>
      <c r="C212" s="437"/>
      <c r="D212" s="171" t="s">
        <v>4</v>
      </c>
      <c r="E212" s="172">
        <v>2</v>
      </c>
      <c r="F212" s="172">
        <v>1</v>
      </c>
      <c r="G212" s="172">
        <v>0</v>
      </c>
      <c r="H212" s="172">
        <v>0</v>
      </c>
      <c r="I212" s="172">
        <v>0</v>
      </c>
      <c r="J212" s="172">
        <v>0</v>
      </c>
      <c r="K212" s="172">
        <v>1</v>
      </c>
      <c r="L212" s="172">
        <v>0</v>
      </c>
    </row>
    <row r="213" spans="1:12" ht="13.8" thickBot="1" x14ac:dyDescent="0.3">
      <c r="A213" s="432"/>
      <c r="B213" s="437"/>
      <c r="C213" s="437"/>
      <c r="D213" s="171" t="s">
        <v>5</v>
      </c>
      <c r="E213" s="172">
        <v>0</v>
      </c>
      <c r="F213" s="172">
        <v>0</v>
      </c>
      <c r="G213" s="172">
        <v>0</v>
      </c>
      <c r="H213" s="172">
        <v>0</v>
      </c>
      <c r="I213" s="172">
        <v>0</v>
      </c>
      <c r="J213" s="172">
        <v>0</v>
      </c>
      <c r="K213" s="172">
        <v>0</v>
      </c>
      <c r="L213" s="172">
        <v>0</v>
      </c>
    </row>
    <row r="214" spans="1:12" ht="13.8" thickBot="1" x14ac:dyDescent="0.3">
      <c r="A214" s="432"/>
      <c r="B214" s="438"/>
      <c r="C214" s="438"/>
      <c r="D214" s="171" t="s">
        <v>6</v>
      </c>
      <c r="E214" s="172">
        <v>0</v>
      </c>
      <c r="F214" s="172">
        <v>0</v>
      </c>
      <c r="G214" s="172">
        <v>0</v>
      </c>
      <c r="H214" s="172">
        <v>0</v>
      </c>
      <c r="I214" s="172">
        <v>0</v>
      </c>
      <c r="J214" s="172">
        <v>0</v>
      </c>
      <c r="K214" s="172">
        <v>0</v>
      </c>
      <c r="L214" s="172">
        <v>0</v>
      </c>
    </row>
    <row r="215" spans="1:12" ht="27" thickBot="1" x14ac:dyDescent="0.3">
      <c r="A215" s="432"/>
      <c r="B215" s="436" t="s">
        <v>94</v>
      </c>
      <c r="C215" s="436">
        <v>2013</v>
      </c>
      <c r="D215" s="171" t="s">
        <v>83</v>
      </c>
      <c r="E215" s="172">
        <v>0</v>
      </c>
      <c r="F215" s="172">
        <v>0</v>
      </c>
      <c r="G215" s="172">
        <v>0</v>
      </c>
      <c r="H215" s="172">
        <v>0</v>
      </c>
      <c r="I215" s="172">
        <v>0</v>
      </c>
      <c r="J215" s="172">
        <v>0</v>
      </c>
      <c r="K215" s="172">
        <v>0</v>
      </c>
      <c r="L215" s="172">
        <v>0</v>
      </c>
    </row>
    <row r="216" spans="1:12" ht="13.8" thickBot="1" x14ac:dyDescent="0.3">
      <c r="A216" s="432"/>
      <c r="B216" s="437"/>
      <c r="C216" s="437"/>
      <c r="D216" s="171" t="s">
        <v>7</v>
      </c>
      <c r="E216" s="172">
        <v>0</v>
      </c>
      <c r="F216" s="172">
        <v>0</v>
      </c>
      <c r="G216" s="172">
        <v>0</v>
      </c>
      <c r="H216" s="172">
        <v>0</v>
      </c>
      <c r="I216" s="172">
        <v>0</v>
      </c>
      <c r="J216" s="172">
        <v>0</v>
      </c>
      <c r="K216" s="172">
        <v>0</v>
      </c>
      <c r="L216" s="172">
        <v>0</v>
      </c>
    </row>
    <row r="217" spans="1:12" ht="13.8" thickBot="1" x14ac:dyDescent="0.3">
      <c r="A217" s="432"/>
      <c r="B217" s="437"/>
      <c r="C217" s="437"/>
      <c r="D217" s="171" t="s">
        <v>4</v>
      </c>
      <c r="E217" s="172">
        <v>0</v>
      </c>
      <c r="F217" s="172">
        <v>0</v>
      </c>
      <c r="G217" s="172">
        <v>0</v>
      </c>
      <c r="H217" s="172">
        <v>0</v>
      </c>
      <c r="I217" s="172">
        <v>0</v>
      </c>
      <c r="J217" s="172">
        <v>0</v>
      </c>
      <c r="K217" s="172">
        <v>0</v>
      </c>
      <c r="L217" s="172">
        <v>0</v>
      </c>
    </row>
    <row r="218" spans="1:12" ht="13.8" thickBot="1" x14ac:dyDescent="0.3">
      <c r="A218" s="432"/>
      <c r="B218" s="437"/>
      <c r="C218" s="437"/>
      <c r="D218" s="171" t="s">
        <v>5</v>
      </c>
      <c r="E218" s="172">
        <v>0</v>
      </c>
      <c r="F218" s="172">
        <v>0</v>
      </c>
      <c r="G218" s="172">
        <v>0</v>
      </c>
      <c r="H218" s="172">
        <v>0</v>
      </c>
      <c r="I218" s="172">
        <v>0</v>
      </c>
      <c r="J218" s="172">
        <v>0</v>
      </c>
      <c r="K218" s="172">
        <v>0</v>
      </c>
      <c r="L218" s="172">
        <v>0</v>
      </c>
    </row>
    <row r="219" spans="1:12" ht="13.8" thickBot="1" x14ac:dyDescent="0.3">
      <c r="A219" s="432"/>
      <c r="B219" s="437"/>
      <c r="C219" s="438"/>
      <c r="D219" s="171" t="s">
        <v>6</v>
      </c>
      <c r="E219" s="172">
        <v>0</v>
      </c>
      <c r="F219" s="172">
        <v>0</v>
      </c>
      <c r="G219" s="172">
        <v>0</v>
      </c>
      <c r="H219" s="172">
        <v>0</v>
      </c>
      <c r="I219" s="172">
        <v>0</v>
      </c>
      <c r="J219" s="172">
        <v>0</v>
      </c>
      <c r="K219" s="172">
        <v>0</v>
      </c>
      <c r="L219" s="172">
        <v>0</v>
      </c>
    </row>
    <row r="220" spans="1:12" ht="27" thickBot="1" x14ac:dyDescent="0.3">
      <c r="A220" s="432"/>
      <c r="B220" s="437"/>
      <c r="C220" s="436">
        <v>2014</v>
      </c>
      <c r="D220" s="171" t="s">
        <v>83</v>
      </c>
      <c r="E220" s="172">
        <v>1</v>
      </c>
      <c r="F220" s="172">
        <v>0</v>
      </c>
      <c r="G220" s="172">
        <v>0</v>
      </c>
      <c r="H220" s="172">
        <v>0</v>
      </c>
      <c r="I220" s="172">
        <v>0</v>
      </c>
      <c r="J220" s="172">
        <v>1</v>
      </c>
      <c r="K220" s="172">
        <v>0</v>
      </c>
      <c r="L220" s="172">
        <v>0</v>
      </c>
    </row>
    <row r="221" spans="1:12" ht="13.8" thickBot="1" x14ac:dyDescent="0.3">
      <c r="A221" s="432"/>
      <c r="B221" s="437"/>
      <c r="C221" s="437"/>
      <c r="D221" s="171" t="s">
        <v>7</v>
      </c>
      <c r="E221" s="172">
        <v>0</v>
      </c>
      <c r="F221" s="172">
        <v>0</v>
      </c>
      <c r="G221" s="172">
        <v>0</v>
      </c>
      <c r="H221" s="172">
        <v>0</v>
      </c>
      <c r="I221" s="172">
        <v>0</v>
      </c>
      <c r="J221" s="172">
        <v>0</v>
      </c>
      <c r="K221" s="172">
        <v>0</v>
      </c>
      <c r="L221" s="172">
        <v>0</v>
      </c>
    </row>
    <row r="222" spans="1:12" ht="13.8" thickBot="1" x14ac:dyDescent="0.3">
      <c r="A222" s="432"/>
      <c r="B222" s="437"/>
      <c r="C222" s="437"/>
      <c r="D222" s="171" t="s">
        <v>4</v>
      </c>
      <c r="E222" s="172">
        <v>0</v>
      </c>
      <c r="F222" s="172">
        <v>0</v>
      </c>
      <c r="G222" s="172">
        <v>0</v>
      </c>
      <c r="H222" s="172">
        <v>0</v>
      </c>
      <c r="I222" s="172">
        <v>0</v>
      </c>
      <c r="J222" s="172">
        <v>0</v>
      </c>
      <c r="K222" s="172">
        <v>0</v>
      </c>
      <c r="L222" s="172">
        <v>0</v>
      </c>
    </row>
    <row r="223" spans="1:12" ht="13.8" thickBot="1" x14ac:dyDescent="0.3">
      <c r="A223" s="432"/>
      <c r="B223" s="437"/>
      <c r="C223" s="437"/>
      <c r="D223" s="171" t="s">
        <v>5</v>
      </c>
      <c r="E223" s="172">
        <v>1</v>
      </c>
      <c r="F223" s="172">
        <v>0</v>
      </c>
      <c r="G223" s="172">
        <v>0</v>
      </c>
      <c r="H223" s="172">
        <v>0</v>
      </c>
      <c r="I223" s="172">
        <v>0</v>
      </c>
      <c r="J223" s="172">
        <v>1</v>
      </c>
      <c r="K223" s="172">
        <v>0</v>
      </c>
      <c r="L223" s="172">
        <v>0</v>
      </c>
    </row>
    <row r="224" spans="1:12" ht="13.8" thickBot="1" x14ac:dyDescent="0.3">
      <c r="A224" s="432"/>
      <c r="B224" s="437"/>
      <c r="C224" s="438"/>
      <c r="D224" s="171" t="s">
        <v>6</v>
      </c>
      <c r="E224" s="172">
        <v>0</v>
      </c>
      <c r="F224" s="172">
        <v>0</v>
      </c>
      <c r="G224" s="172">
        <v>0</v>
      </c>
      <c r="H224" s="172">
        <v>0</v>
      </c>
      <c r="I224" s="172">
        <v>0</v>
      </c>
      <c r="J224" s="172">
        <v>0</v>
      </c>
      <c r="K224" s="172">
        <v>0</v>
      </c>
      <c r="L224" s="172">
        <v>0</v>
      </c>
    </row>
    <row r="225" spans="1:12" ht="27" thickBot="1" x14ac:dyDescent="0.3">
      <c r="A225" s="432"/>
      <c r="B225" s="437"/>
      <c r="C225" s="436">
        <v>2015</v>
      </c>
      <c r="D225" s="171" t="s">
        <v>83</v>
      </c>
      <c r="E225" s="172">
        <v>0</v>
      </c>
      <c r="F225" s="172">
        <v>0</v>
      </c>
      <c r="G225" s="172">
        <v>0</v>
      </c>
      <c r="H225" s="172">
        <v>0</v>
      </c>
      <c r="I225" s="172">
        <v>0</v>
      </c>
      <c r="J225" s="172">
        <v>0</v>
      </c>
      <c r="K225" s="172">
        <v>0</v>
      </c>
      <c r="L225" s="172">
        <v>0</v>
      </c>
    </row>
    <row r="226" spans="1:12" ht="13.8" thickBot="1" x14ac:dyDescent="0.3">
      <c r="A226" s="432"/>
      <c r="B226" s="437"/>
      <c r="C226" s="437"/>
      <c r="D226" s="171" t="s">
        <v>7</v>
      </c>
      <c r="E226" s="172">
        <v>0</v>
      </c>
      <c r="F226" s="172">
        <v>0</v>
      </c>
      <c r="G226" s="172">
        <v>0</v>
      </c>
      <c r="H226" s="172">
        <v>0</v>
      </c>
      <c r="I226" s="172">
        <v>0</v>
      </c>
      <c r="J226" s="172">
        <v>0</v>
      </c>
      <c r="K226" s="172">
        <v>0</v>
      </c>
      <c r="L226" s="172">
        <v>0</v>
      </c>
    </row>
    <row r="227" spans="1:12" ht="13.8" thickBot="1" x14ac:dyDescent="0.3">
      <c r="A227" s="432"/>
      <c r="B227" s="437"/>
      <c r="C227" s="437"/>
      <c r="D227" s="171" t="s">
        <v>4</v>
      </c>
      <c r="E227" s="172">
        <v>0</v>
      </c>
      <c r="F227" s="172">
        <v>0</v>
      </c>
      <c r="G227" s="172">
        <v>0</v>
      </c>
      <c r="H227" s="172">
        <v>0</v>
      </c>
      <c r="I227" s="172">
        <v>0</v>
      </c>
      <c r="J227" s="172">
        <v>0</v>
      </c>
      <c r="K227" s="172">
        <v>0</v>
      </c>
      <c r="L227" s="172">
        <v>0</v>
      </c>
    </row>
    <row r="228" spans="1:12" ht="13.8" thickBot="1" x14ac:dyDescent="0.3">
      <c r="A228" s="432"/>
      <c r="B228" s="437"/>
      <c r="C228" s="437"/>
      <c r="D228" s="171" t="s">
        <v>5</v>
      </c>
      <c r="E228" s="172">
        <v>0</v>
      </c>
      <c r="F228" s="172">
        <v>0</v>
      </c>
      <c r="G228" s="172">
        <v>0</v>
      </c>
      <c r="H228" s="172">
        <v>0</v>
      </c>
      <c r="I228" s="172">
        <v>0</v>
      </c>
      <c r="J228" s="172">
        <v>0</v>
      </c>
      <c r="K228" s="172">
        <v>0</v>
      </c>
      <c r="L228" s="172">
        <v>0</v>
      </c>
    </row>
    <row r="229" spans="1:12" x14ac:dyDescent="0.25">
      <c r="A229" s="432"/>
      <c r="B229" s="437"/>
      <c r="C229" s="437"/>
      <c r="D229" s="290" t="s">
        <v>6</v>
      </c>
      <c r="E229" s="172">
        <v>0</v>
      </c>
      <c r="F229" s="172">
        <v>0</v>
      </c>
      <c r="G229" s="172">
        <v>0</v>
      </c>
      <c r="H229" s="172">
        <v>0</v>
      </c>
      <c r="I229" s="172">
        <v>0</v>
      </c>
      <c r="J229" s="172">
        <v>0</v>
      </c>
      <c r="K229" s="172">
        <v>0</v>
      </c>
      <c r="L229" s="172">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activeCell="D47" sqref="D47"/>
    </sheetView>
  </sheetViews>
  <sheetFormatPr defaultRowHeight="13.2" x14ac:dyDescent="0.25"/>
  <sheetData>
    <row r="1" spans="1:12" ht="13.8" thickBot="1" x14ac:dyDescent="0.3">
      <c r="A1" s="439"/>
      <c r="B1" s="440"/>
      <c r="C1" s="440"/>
      <c r="D1" s="441"/>
      <c r="E1" s="448" t="s">
        <v>81</v>
      </c>
      <c r="F1" s="449"/>
      <c r="G1" s="449"/>
      <c r="H1" s="449"/>
      <c r="I1" s="449"/>
      <c r="J1" s="449"/>
      <c r="K1" s="449"/>
      <c r="L1" s="449"/>
    </row>
    <row r="2" spans="1:12" ht="13.8" thickBot="1" x14ac:dyDescent="0.3">
      <c r="A2" s="442"/>
      <c r="B2" s="443"/>
      <c r="C2" s="443"/>
      <c r="D2" s="444"/>
      <c r="E2" s="450" t="s">
        <v>82</v>
      </c>
      <c r="F2" s="451"/>
      <c r="G2" s="451"/>
      <c r="H2" s="451"/>
      <c r="I2" s="451"/>
      <c r="J2" s="451"/>
      <c r="K2" s="451"/>
      <c r="L2" s="451"/>
    </row>
    <row r="3" spans="1:12" ht="13.8" thickBot="1" x14ac:dyDescent="0.3">
      <c r="A3" s="442"/>
      <c r="B3" s="443"/>
      <c r="C3" s="443"/>
      <c r="D3" s="444"/>
      <c r="E3" s="452" t="s">
        <v>83</v>
      </c>
      <c r="F3" s="450" t="s">
        <v>91</v>
      </c>
      <c r="G3" s="451"/>
      <c r="H3" s="451"/>
      <c r="I3" s="451"/>
      <c r="J3" s="451"/>
      <c r="K3" s="451"/>
      <c r="L3" s="451"/>
    </row>
    <row r="4" spans="1:12" ht="53.4" thickBot="1" x14ac:dyDescent="0.3">
      <c r="A4" s="445"/>
      <c r="B4" s="446"/>
      <c r="C4" s="446"/>
      <c r="D4" s="447"/>
      <c r="E4" s="453"/>
      <c r="F4" s="170" t="s">
        <v>93</v>
      </c>
      <c r="G4" s="170" t="s">
        <v>17</v>
      </c>
      <c r="H4" s="170" t="s">
        <v>0</v>
      </c>
      <c r="I4" s="170" t="s">
        <v>8</v>
      </c>
      <c r="J4" s="170" t="s">
        <v>19</v>
      </c>
      <c r="K4" s="170" t="s">
        <v>23</v>
      </c>
      <c r="L4" s="169" t="s">
        <v>92</v>
      </c>
    </row>
    <row r="5" spans="1:12" ht="27" thickBot="1" x14ac:dyDescent="0.3">
      <c r="A5" s="431" t="s">
        <v>95</v>
      </c>
      <c r="B5" s="436" t="s">
        <v>83</v>
      </c>
      <c r="C5" s="436">
        <v>2013</v>
      </c>
      <c r="D5" s="171" t="s">
        <v>83</v>
      </c>
      <c r="E5" s="172">
        <v>5364</v>
      </c>
      <c r="F5" s="172">
        <v>758</v>
      </c>
      <c r="G5" s="172">
        <v>137</v>
      </c>
      <c r="H5" s="172">
        <v>707</v>
      </c>
      <c r="I5" s="172">
        <v>2849</v>
      </c>
      <c r="J5" s="172">
        <v>68</v>
      </c>
      <c r="K5" s="172">
        <v>456</v>
      </c>
      <c r="L5" s="172">
        <v>389</v>
      </c>
    </row>
    <row r="6" spans="1:12" ht="13.8" thickBot="1" x14ac:dyDescent="0.3">
      <c r="A6" s="432"/>
      <c r="B6" s="437"/>
      <c r="C6" s="437"/>
      <c r="D6" s="171" t="s">
        <v>7</v>
      </c>
      <c r="E6" s="172">
        <v>1719</v>
      </c>
      <c r="F6" s="172">
        <v>319</v>
      </c>
      <c r="G6" s="172">
        <v>35</v>
      </c>
      <c r="H6" s="172">
        <v>179</v>
      </c>
      <c r="I6" s="172">
        <v>967</v>
      </c>
      <c r="J6" s="172">
        <v>18</v>
      </c>
      <c r="K6" s="172">
        <v>86</v>
      </c>
      <c r="L6" s="172">
        <v>115</v>
      </c>
    </row>
    <row r="7" spans="1:12" ht="13.8" thickBot="1" x14ac:dyDescent="0.3">
      <c r="A7" s="432"/>
      <c r="B7" s="437"/>
      <c r="C7" s="437"/>
      <c r="D7" s="171" t="s">
        <v>4</v>
      </c>
      <c r="E7" s="172">
        <v>1596</v>
      </c>
      <c r="F7" s="172">
        <v>170</v>
      </c>
      <c r="G7" s="172">
        <v>38</v>
      </c>
      <c r="H7" s="172">
        <v>160</v>
      </c>
      <c r="I7" s="172">
        <v>990</v>
      </c>
      <c r="J7" s="172">
        <v>20</v>
      </c>
      <c r="K7" s="172">
        <v>107</v>
      </c>
      <c r="L7" s="172">
        <v>111</v>
      </c>
    </row>
    <row r="8" spans="1:12" ht="13.8" thickBot="1" x14ac:dyDescent="0.3">
      <c r="A8" s="432"/>
      <c r="B8" s="437"/>
      <c r="C8" s="437"/>
      <c r="D8" s="171" t="s">
        <v>5</v>
      </c>
      <c r="E8" s="172">
        <v>1063</v>
      </c>
      <c r="F8" s="172">
        <v>137</v>
      </c>
      <c r="G8" s="172">
        <v>29</v>
      </c>
      <c r="H8" s="172">
        <v>184</v>
      </c>
      <c r="I8" s="172">
        <v>463</v>
      </c>
      <c r="J8" s="172">
        <v>13</v>
      </c>
      <c r="K8" s="172">
        <v>128</v>
      </c>
      <c r="L8" s="172">
        <v>109</v>
      </c>
    </row>
    <row r="9" spans="1:12" ht="13.8" thickBot="1" x14ac:dyDescent="0.3">
      <c r="A9" s="432"/>
      <c r="B9" s="437"/>
      <c r="C9" s="438"/>
      <c r="D9" s="171" t="s">
        <v>6</v>
      </c>
      <c r="E9" s="172">
        <v>986</v>
      </c>
      <c r="F9" s="172">
        <v>132</v>
      </c>
      <c r="G9" s="172">
        <v>35</v>
      </c>
      <c r="H9" s="172">
        <v>184</v>
      </c>
      <c r="I9" s="172">
        <v>429</v>
      </c>
      <c r="J9" s="172">
        <v>17</v>
      </c>
      <c r="K9" s="172">
        <v>135</v>
      </c>
      <c r="L9" s="172">
        <v>54</v>
      </c>
    </row>
    <row r="10" spans="1:12" ht="27" thickBot="1" x14ac:dyDescent="0.3">
      <c r="A10" s="432"/>
      <c r="B10" s="437"/>
      <c r="C10" s="436">
        <v>2014</v>
      </c>
      <c r="D10" s="171" t="s">
        <v>83</v>
      </c>
      <c r="E10" s="172">
        <v>2332</v>
      </c>
      <c r="F10" s="172">
        <v>300</v>
      </c>
      <c r="G10" s="172">
        <v>106</v>
      </c>
      <c r="H10" s="172">
        <v>648</v>
      </c>
      <c r="I10" s="172">
        <v>1053</v>
      </c>
      <c r="J10" s="172">
        <v>54</v>
      </c>
      <c r="K10" s="172">
        <v>63</v>
      </c>
      <c r="L10" s="172">
        <v>108</v>
      </c>
    </row>
    <row r="11" spans="1:12" ht="13.8" thickBot="1" x14ac:dyDescent="0.3">
      <c r="A11" s="432"/>
      <c r="B11" s="437"/>
      <c r="C11" s="437"/>
      <c r="D11" s="171" t="s">
        <v>7</v>
      </c>
      <c r="E11" s="172">
        <v>782</v>
      </c>
      <c r="F11" s="172">
        <v>87</v>
      </c>
      <c r="G11" s="172">
        <v>22</v>
      </c>
      <c r="H11" s="172">
        <v>258</v>
      </c>
      <c r="I11" s="172">
        <v>348</v>
      </c>
      <c r="J11" s="172">
        <v>14</v>
      </c>
      <c r="K11" s="172">
        <v>0</v>
      </c>
      <c r="L11" s="172">
        <v>53</v>
      </c>
    </row>
    <row r="12" spans="1:12" ht="13.8" thickBot="1" x14ac:dyDescent="0.3">
      <c r="A12" s="432"/>
      <c r="B12" s="437"/>
      <c r="C12" s="437"/>
      <c r="D12" s="171" t="s">
        <v>4</v>
      </c>
      <c r="E12" s="172">
        <v>562</v>
      </c>
      <c r="F12" s="172">
        <v>83</v>
      </c>
      <c r="G12" s="172">
        <v>20</v>
      </c>
      <c r="H12" s="172">
        <v>139</v>
      </c>
      <c r="I12" s="172">
        <v>271</v>
      </c>
      <c r="J12" s="172">
        <v>7</v>
      </c>
      <c r="K12" s="172">
        <v>25</v>
      </c>
      <c r="L12" s="172">
        <v>17</v>
      </c>
    </row>
    <row r="13" spans="1:12" ht="13.8" thickBot="1" x14ac:dyDescent="0.3">
      <c r="A13" s="432"/>
      <c r="B13" s="437"/>
      <c r="C13" s="437"/>
      <c r="D13" s="171" t="s">
        <v>5</v>
      </c>
      <c r="E13" s="172">
        <v>524</v>
      </c>
      <c r="F13" s="172">
        <v>77</v>
      </c>
      <c r="G13" s="172">
        <v>40</v>
      </c>
      <c r="H13" s="172">
        <v>122</v>
      </c>
      <c r="I13" s="172">
        <v>239</v>
      </c>
      <c r="J13" s="172">
        <v>16</v>
      </c>
      <c r="K13" s="172">
        <v>8</v>
      </c>
      <c r="L13" s="172">
        <v>22</v>
      </c>
    </row>
    <row r="14" spans="1:12" ht="13.8" thickBot="1" x14ac:dyDescent="0.3">
      <c r="A14" s="432"/>
      <c r="B14" s="437"/>
      <c r="C14" s="438"/>
      <c r="D14" s="171" t="s">
        <v>6</v>
      </c>
      <c r="E14" s="172">
        <v>464</v>
      </c>
      <c r="F14" s="172">
        <v>53</v>
      </c>
      <c r="G14" s="172">
        <v>24</v>
      </c>
      <c r="H14" s="172">
        <v>129</v>
      </c>
      <c r="I14" s="172">
        <v>195</v>
      </c>
      <c r="J14" s="172">
        <v>17</v>
      </c>
      <c r="K14" s="172">
        <v>30</v>
      </c>
      <c r="L14" s="172">
        <v>16</v>
      </c>
    </row>
    <row r="15" spans="1:12" ht="27" thickBot="1" x14ac:dyDescent="0.3">
      <c r="A15" s="432"/>
      <c r="B15" s="437"/>
      <c r="C15" s="436">
        <v>2015</v>
      </c>
      <c r="D15" s="171" t="s">
        <v>83</v>
      </c>
      <c r="E15" s="291">
        <v>989</v>
      </c>
      <c r="F15" s="291">
        <v>142</v>
      </c>
      <c r="G15" s="291">
        <v>66</v>
      </c>
      <c r="H15" s="291">
        <v>255</v>
      </c>
      <c r="I15" s="291">
        <v>335</v>
      </c>
      <c r="J15" s="291">
        <v>27</v>
      </c>
      <c r="K15" s="291">
        <v>99</v>
      </c>
      <c r="L15" s="291">
        <v>65</v>
      </c>
    </row>
    <row r="16" spans="1:12" ht="13.8" thickBot="1" x14ac:dyDescent="0.3">
      <c r="A16" s="432"/>
      <c r="B16" s="437"/>
      <c r="C16" s="437"/>
      <c r="D16" s="171" t="s">
        <v>7</v>
      </c>
      <c r="E16" s="291">
        <v>499</v>
      </c>
      <c r="F16" s="291">
        <v>74</v>
      </c>
      <c r="G16" s="291">
        <v>45</v>
      </c>
      <c r="H16" s="291">
        <v>106</v>
      </c>
      <c r="I16" s="291">
        <v>199</v>
      </c>
      <c r="J16" s="291">
        <v>13</v>
      </c>
      <c r="K16" s="291">
        <v>31</v>
      </c>
      <c r="L16" s="291">
        <v>31</v>
      </c>
    </row>
    <row r="17" spans="1:16" ht="13.8" thickBot="1" x14ac:dyDescent="0.3">
      <c r="A17" s="432"/>
      <c r="B17" s="437"/>
      <c r="C17" s="437"/>
      <c r="D17" s="171" t="s">
        <v>4</v>
      </c>
      <c r="E17" s="291">
        <v>490</v>
      </c>
      <c r="F17" s="291">
        <v>68</v>
      </c>
      <c r="G17" s="291">
        <v>21</v>
      </c>
      <c r="H17" s="291">
        <v>149</v>
      </c>
      <c r="I17" s="291">
        <v>136</v>
      </c>
      <c r="J17" s="291">
        <v>14</v>
      </c>
      <c r="K17" s="291">
        <v>68</v>
      </c>
      <c r="L17" s="291">
        <v>34</v>
      </c>
    </row>
    <row r="18" spans="1:16" ht="13.8" thickBot="1" x14ac:dyDescent="0.3">
      <c r="A18" s="432"/>
      <c r="B18" s="437"/>
      <c r="C18" s="437"/>
      <c r="D18" s="171" t="s">
        <v>5</v>
      </c>
      <c r="E18" s="172">
        <v>0</v>
      </c>
      <c r="F18" s="172">
        <v>0</v>
      </c>
      <c r="G18" s="172">
        <v>0</v>
      </c>
      <c r="H18" s="172">
        <v>0</v>
      </c>
      <c r="I18" s="172">
        <v>0</v>
      </c>
      <c r="J18" s="172">
        <v>0</v>
      </c>
      <c r="K18" s="172">
        <v>0</v>
      </c>
      <c r="L18" s="172">
        <v>0</v>
      </c>
    </row>
    <row r="19" spans="1:16" ht="13.8" thickBot="1" x14ac:dyDescent="0.3">
      <c r="A19" s="432"/>
      <c r="B19" s="438"/>
      <c r="C19" s="438"/>
      <c r="D19" s="171" t="s">
        <v>6</v>
      </c>
      <c r="E19" s="172">
        <v>0</v>
      </c>
      <c r="F19" s="172">
        <v>0</v>
      </c>
      <c r="G19" s="172">
        <v>0</v>
      </c>
      <c r="H19" s="172">
        <v>0</v>
      </c>
      <c r="I19" s="172">
        <v>0</v>
      </c>
      <c r="J19" s="172">
        <v>0</v>
      </c>
      <c r="K19" s="172">
        <v>0</v>
      </c>
      <c r="L19" s="172">
        <v>0</v>
      </c>
    </row>
    <row r="20" spans="1:16" ht="27" thickBot="1" x14ac:dyDescent="0.3">
      <c r="A20" s="432"/>
      <c r="B20" s="436" t="s">
        <v>86</v>
      </c>
      <c r="C20" s="436">
        <v>2013</v>
      </c>
      <c r="D20" s="171" t="s">
        <v>83</v>
      </c>
      <c r="E20" s="172">
        <v>1383</v>
      </c>
      <c r="F20" s="172">
        <v>220</v>
      </c>
      <c r="G20" s="172">
        <v>43</v>
      </c>
      <c r="H20" s="172">
        <v>114</v>
      </c>
      <c r="I20" s="172">
        <v>687</v>
      </c>
      <c r="J20" s="172">
        <v>19</v>
      </c>
      <c r="K20" s="172">
        <v>226</v>
      </c>
      <c r="L20" s="172">
        <v>74</v>
      </c>
    </row>
    <row r="21" spans="1:16" ht="13.8" thickBot="1" x14ac:dyDescent="0.3">
      <c r="A21" s="432"/>
      <c r="B21" s="437"/>
      <c r="C21" s="437"/>
      <c r="D21" s="171" t="s">
        <v>7</v>
      </c>
      <c r="E21" s="172">
        <v>408</v>
      </c>
      <c r="F21" s="172">
        <v>75</v>
      </c>
      <c r="G21" s="172">
        <v>14</v>
      </c>
      <c r="H21" s="172">
        <v>40</v>
      </c>
      <c r="I21" s="172">
        <v>199</v>
      </c>
      <c r="J21" s="172">
        <v>6</v>
      </c>
      <c r="K21" s="172">
        <v>45</v>
      </c>
      <c r="L21" s="172">
        <v>29</v>
      </c>
    </row>
    <row r="22" spans="1:16" ht="13.8" thickBot="1" x14ac:dyDescent="0.3">
      <c r="A22" s="432"/>
      <c r="B22" s="437"/>
      <c r="C22" s="437"/>
      <c r="D22" s="171" t="s">
        <v>4</v>
      </c>
      <c r="E22" s="172">
        <v>398</v>
      </c>
      <c r="F22" s="172">
        <v>68</v>
      </c>
      <c r="G22" s="172">
        <v>13</v>
      </c>
      <c r="H22" s="172">
        <v>29</v>
      </c>
      <c r="I22" s="172">
        <v>214</v>
      </c>
      <c r="J22" s="172">
        <v>4</v>
      </c>
      <c r="K22" s="172">
        <v>54</v>
      </c>
      <c r="L22" s="172">
        <v>16</v>
      </c>
    </row>
    <row r="23" spans="1:16" ht="13.8" thickBot="1" x14ac:dyDescent="0.3">
      <c r="A23" s="432"/>
      <c r="B23" s="437"/>
      <c r="C23" s="437"/>
      <c r="D23" s="171" t="s">
        <v>5</v>
      </c>
      <c r="E23" s="172">
        <v>330</v>
      </c>
      <c r="F23" s="172">
        <v>37</v>
      </c>
      <c r="G23" s="172">
        <v>8</v>
      </c>
      <c r="H23" s="172">
        <v>31</v>
      </c>
      <c r="I23" s="172">
        <v>157</v>
      </c>
      <c r="J23" s="172">
        <v>5</v>
      </c>
      <c r="K23" s="172">
        <v>66</v>
      </c>
      <c r="L23" s="172">
        <v>26</v>
      </c>
    </row>
    <row r="24" spans="1:16" ht="13.8" thickBot="1" x14ac:dyDescent="0.3">
      <c r="A24" s="432"/>
      <c r="B24" s="437"/>
      <c r="C24" s="438"/>
      <c r="D24" s="171" t="s">
        <v>6</v>
      </c>
      <c r="E24" s="172">
        <v>247</v>
      </c>
      <c r="F24" s="172">
        <v>40</v>
      </c>
      <c r="G24" s="172">
        <v>8</v>
      </c>
      <c r="H24" s="172">
        <v>14</v>
      </c>
      <c r="I24" s="172">
        <v>117</v>
      </c>
      <c r="J24" s="172">
        <v>4</v>
      </c>
      <c r="K24" s="172">
        <v>61</v>
      </c>
      <c r="L24" s="172">
        <v>3</v>
      </c>
    </row>
    <row r="25" spans="1:16" ht="27" thickBot="1" x14ac:dyDescent="0.3">
      <c r="A25" s="432"/>
      <c r="B25" s="437"/>
      <c r="C25" s="436">
        <v>2014</v>
      </c>
      <c r="D25" s="171" t="s">
        <v>83</v>
      </c>
      <c r="E25" s="172">
        <v>669</v>
      </c>
      <c r="F25" s="172">
        <v>115</v>
      </c>
      <c r="G25" s="172">
        <v>26</v>
      </c>
      <c r="H25" s="172">
        <v>103</v>
      </c>
      <c r="I25" s="172">
        <v>334</v>
      </c>
      <c r="J25" s="172">
        <v>23</v>
      </c>
      <c r="K25" s="172">
        <v>39</v>
      </c>
      <c r="L25" s="172">
        <v>29</v>
      </c>
    </row>
    <row r="26" spans="1:16" ht="13.8" thickBot="1" x14ac:dyDescent="0.3">
      <c r="A26" s="432"/>
      <c r="B26" s="437"/>
      <c r="C26" s="437"/>
      <c r="D26" s="171" t="s">
        <v>7</v>
      </c>
      <c r="E26" s="172">
        <v>172</v>
      </c>
      <c r="F26" s="172">
        <v>23</v>
      </c>
      <c r="G26" s="172">
        <v>4</v>
      </c>
      <c r="H26" s="172">
        <v>39</v>
      </c>
      <c r="I26" s="172">
        <v>96</v>
      </c>
      <c r="J26" s="172">
        <v>3</v>
      </c>
      <c r="K26" s="172">
        <v>0</v>
      </c>
      <c r="L26" s="172">
        <v>7</v>
      </c>
    </row>
    <row r="27" spans="1:16" ht="13.8" thickBot="1" x14ac:dyDescent="0.3">
      <c r="A27" s="432"/>
      <c r="B27" s="437"/>
      <c r="C27" s="437"/>
      <c r="D27" s="171" t="s">
        <v>4</v>
      </c>
      <c r="E27" s="172">
        <v>168</v>
      </c>
      <c r="F27" s="172">
        <v>35</v>
      </c>
      <c r="G27" s="172">
        <v>3</v>
      </c>
      <c r="H27" s="172">
        <v>23</v>
      </c>
      <c r="I27" s="172">
        <v>83</v>
      </c>
      <c r="J27" s="172">
        <v>5</v>
      </c>
      <c r="K27" s="172">
        <v>16</v>
      </c>
      <c r="L27" s="172">
        <v>3</v>
      </c>
    </row>
    <row r="28" spans="1:16" ht="13.8" thickBot="1" x14ac:dyDescent="0.3">
      <c r="A28" s="432"/>
      <c r="B28" s="437"/>
      <c r="C28" s="437"/>
      <c r="D28" s="171" t="s">
        <v>5</v>
      </c>
      <c r="E28" s="172">
        <v>185</v>
      </c>
      <c r="F28" s="172">
        <v>33</v>
      </c>
      <c r="G28" s="172">
        <v>13</v>
      </c>
      <c r="H28" s="172">
        <v>23</v>
      </c>
      <c r="I28" s="172">
        <v>88</v>
      </c>
      <c r="J28" s="172">
        <v>8</v>
      </c>
      <c r="K28" s="172">
        <v>5</v>
      </c>
      <c r="L28" s="172">
        <v>15</v>
      </c>
    </row>
    <row r="29" spans="1:16" ht="13.8" thickBot="1" x14ac:dyDescent="0.3">
      <c r="A29" s="432"/>
      <c r="B29" s="437"/>
      <c r="C29" s="438"/>
      <c r="D29" s="171" t="s">
        <v>6</v>
      </c>
      <c r="E29" s="172">
        <v>144</v>
      </c>
      <c r="F29" s="172">
        <v>24</v>
      </c>
      <c r="G29" s="172">
        <v>6</v>
      </c>
      <c r="H29" s="172">
        <v>18</v>
      </c>
      <c r="I29" s="172">
        <v>67</v>
      </c>
      <c r="J29" s="172">
        <v>7</v>
      </c>
      <c r="K29" s="172">
        <v>18</v>
      </c>
      <c r="L29" s="172">
        <v>4</v>
      </c>
    </row>
    <row r="30" spans="1:16" ht="27" thickBot="1" x14ac:dyDescent="0.3">
      <c r="A30" s="432"/>
      <c r="B30" s="437"/>
      <c r="C30" s="436">
        <v>2015</v>
      </c>
      <c r="D30" s="171" t="s">
        <v>83</v>
      </c>
      <c r="E30" s="291">
        <v>314</v>
      </c>
      <c r="F30" s="291">
        <v>51</v>
      </c>
      <c r="G30" s="291">
        <v>30</v>
      </c>
      <c r="H30" s="291">
        <v>40</v>
      </c>
      <c r="I30" s="291">
        <v>110</v>
      </c>
      <c r="J30" s="291">
        <v>13</v>
      </c>
      <c r="K30" s="291">
        <v>53</v>
      </c>
      <c r="L30" s="291">
        <v>17</v>
      </c>
      <c r="P30">
        <f>E16+E91+E166</f>
        <v>617</v>
      </c>
    </row>
    <row r="31" spans="1:16" ht="13.8" thickBot="1" x14ac:dyDescent="0.3">
      <c r="A31" s="432"/>
      <c r="B31" s="437"/>
      <c r="C31" s="437"/>
      <c r="D31" s="171" t="s">
        <v>7</v>
      </c>
      <c r="E31" s="291">
        <v>161</v>
      </c>
      <c r="F31" s="291">
        <v>31</v>
      </c>
      <c r="G31" s="291">
        <v>20</v>
      </c>
      <c r="H31" s="291">
        <v>15</v>
      </c>
      <c r="I31" s="291">
        <v>65</v>
      </c>
      <c r="J31" s="291">
        <v>8</v>
      </c>
      <c r="K31" s="291">
        <v>14</v>
      </c>
      <c r="L31" s="291">
        <v>8</v>
      </c>
    </row>
    <row r="32" spans="1:16" ht="13.8" thickBot="1" x14ac:dyDescent="0.3">
      <c r="A32" s="432"/>
      <c r="B32" s="437"/>
      <c r="C32" s="437"/>
      <c r="D32" s="171" t="s">
        <v>4</v>
      </c>
      <c r="E32" s="291">
        <v>153</v>
      </c>
      <c r="F32" s="291">
        <v>20</v>
      </c>
      <c r="G32" s="291">
        <v>10</v>
      </c>
      <c r="H32" s="291">
        <v>25</v>
      </c>
      <c r="I32" s="291">
        <v>45</v>
      </c>
      <c r="J32" s="291">
        <v>5</v>
      </c>
      <c r="K32" s="291">
        <v>39</v>
      </c>
      <c r="L32" s="291">
        <v>9</v>
      </c>
    </row>
    <row r="33" spans="1:12" ht="13.8" thickBot="1" x14ac:dyDescent="0.3">
      <c r="A33" s="432"/>
      <c r="B33" s="437"/>
      <c r="C33" s="437"/>
      <c r="D33" s="171" t="s">
        <v>5</v>
      </c>
      <c r="E33" s="172">
        <v>0</v>
      </c>
      <c r="F33" s="172">
        <v>0</v>
      </c>
      <c r="G33" s="172">
        <v>0</v>
      </c>
      <c r="H33" s="172">
        <v>0</v>
      </c>
      <c r="I33" s="172">
        <v>0</v>
      </c>
      <c r="J33" s="172">
        <v>0</v>
      </c>
      <c r="K33" s="172">
        <v>0</v>
      </c>
      <c r="L33" s="172">
        <v>0</v>
      </c>
    </row>
    <row r="34" spans="1:12" ht="13.8" thickBot="1" x14ac:dyDescent="0.3">
      <c r="A34" s="432"/>
      <c r="B34" s="438"/>
      <c r="C34" s="438"/>
      <c r="D34" s="171" t="s">
        <v>6</v>
      </c>
      <c r="E34" s="172">
        <v>0</v>
      </c>
      <c r="F34" s="172">
        <v>0</v>
      </c>
      <c r="G34" s="172">
        <v>0</v>
      </c>
      <c r="H34" s="172">
        <v>0</v>
      </c>
      <c r="I34" s="172">
        <v>0</v>
      </c>
      <c r="J34" s="172">
        <v>0</v>
      </c>
      <c r="K34" s="172">
        <v>0</v>
      </c>
      <c r="L34" s="172">
        <v>0</v>
      </c>
    </row>
    <row r="35" spans="1:12" ht="27" thickBot="1" x14ac:dyDescent="0.3">
      <c r="A35" s="432"/>
      <c r="B35" s="436" t="s">
        <v>87</v>
      </c>
      <c r="C35" s="436">
        <v>2013</v>
      </c>
      <c r="D35" s="171" t="s">
        <v>83</v>
      </c>
      <c r="E35" s="172">
        <v>3863</v>
      </c>
      <c r="F35" s="172">
        <v>514</v>
      </c>
      <c r="G35" s="172">
        <v>89</v>
      </c>
      <c r="H35" s="172">
        <v>577</v>
      </c>
      <c r="I35" s="172">
        <v>2106</v>
      </c>
      <c r="J35" s="172">
        <v>48</v>
      </c>
      <c r="K35" s="172">
        <v>215</v>
      </c>
      <c r="L35" s="172">
        <v>314</v>
      </c>
    </row>
    <row r="36" spans="1:12" ht="13.8" thickBot="1" x14ac:dyDescent="0.3">
      <c r="A36" s="432"/>
      <c r="B36" s="437"/>
      <c r="C36" s="437"/>
      <c r="D36" s="171" t="s">
        <v>7</v>
      </c>
      <c r="E36" s="172">
        <v>1273</v>
      </c>
      <c r="F36" s="172">
        <v>232</v>
      </c>
      <c r="G36" s="172">
        <v>20</v>
      </c>
      <c r="H36" s="172">
        <v>136</v>
      </c>
      <c r="I36" s="172">
        <v>747</v>
      </c>
      <c r="J36" s="172">
        <v>12</v>
      </c>
      <c r="K36" s="172">
        <v>40</v>
      </c>
      <c r="L36" s="172">
        <v>86</v>
      </c>
    </row>
    <row r="37" spans="1:12" ht="13.8" thickBot="1" x14ac:dyDescent="0.3">
      <c r="A37" s="432"/>
      <c r="B37" s="437"/>
      <c r="C37" s="437"/>
      <c r="D37" s="171" t="s">
        <v>4</v>
      </c>
      <c r="E37" s="172">
        <v>1155</v>
      </c>
      <c r="F37" s="172">
        <v>96</v>
      </c>
      <c r="G37" s="172">
        <v>23</v>
      </c>
      <c r="H37" s="172">
        <v>126</v>
      </c>
      <c r="I37" s="172">
        <v>755</v>
      </c>
      <c r="J37" s="172">
        <v>15</v>
      </c>
      <c r="K37" s="172">
        <v>46</v>
      </c>
      <c r="L37" s="172">
        <v>94</v>
      </c>
    </row>
    <row r="38" spans="1:12" ht="13.8" thickBot="1" x14ac:dyDescent="0.3">
      <c r="A38" s="432"/>
      <c r="B38" s="437"/>
      <c r="C38" s="437"/>
      <c r="D38" s="171" t="s">
        <v>5</v>
      </c>
      <c r="E38" s="172">
        <v>714</v>
      </c>
      <c r="F38" s="172">
        <v>96</v>
      </c>
      <c r="G38" s="172">
        <v>20</v>
      </c>
      <c r="H38" s="172">
        <v>148</v>
      </c>
      <c r="I38" s="172">
        <v>299</v>
      </c>
      <c r="J38" s="172">
        <v>8</v>
      </c>
      <c r="K38" s="172">
        <v>60</v>
      </c>
      <c r="L38" s="172">
        <v>83</v>
      </c>
    </row>
    <row r="39" spans="1:12" ht="13.8" thickBot="1" x14ac:dyDescent="0.3">
      <c r="A39" s="432"/>
      <c r="B39" s="437"/>
      <c r="C39" s="438"/>
      <c r="D39" s="171" t="s">
        <v>6</v>
      </c>
      <c r="E39" s="172">
        <v>721</v>
      </c>
      <c r="F39" s="172">
        <v>90</v>
      </c>
      <c r="G39" s="172">
        <v>26</v>
      </c>
      <c r="H39" s="172">
        <v>167</v>
      </c>
      <c r="I39" s="172">
        <v>305</v>
      </c>
      <c r="J39" s="172">
        <v>13</v>
      </c>
      <c r="K39" s="172">
        <v>69</v>
      </c>
      <c r="L39" s="172">
        <v>51</v>
      </c>
    </row>
    <row r="40" spans="1:12" ht="27" thickBot="1" x14ac:dyDescent="0.3">
      <c r="A40" s="432"/>
      <c r="B40" s="437"/>
      <c r="C40" s="436">
        <v>2014</v>
      </c>
      <c r="D40" s="171" t="s">
        <v>83</v>
      </c>
      <c r="E40" s="172">
        <v>1585</v>
      </c>
      <c r="F40" s="172">
        <v>164</v>
      </c>
      <c r="G40" s="172">
        <v>70</v>
      </c>
      <c r="H40" s="172">
        <v>535</v>
      </c>
      <c r="I40" s="172">
        <v>695</v>
      </c>
      <c r="J40" s="172">
        <v>27</v>
      </c>
      <c r="K40" s="172">
        <v>18</v>
      </c>
      <c r="L40" s="172">
        <v>76</v>
      </c>
    </row>
    <row r="41" spans="1:12" ht="13.8" thickBot="1" x14ac:dyDescent="0.3">
      <c r="A41" s="432"/>
      <c r="B41" s="437"/>
      <c r="C41" s="437"/>
      <c r="D41" s="171" t="s">
        <v>7</v>
      </c>
      <c r="E41" s="172">
        <v>594</v>
      </c>
      <c r="F41" s="172">
        <v>56</v>
      </c>
      <c r="G41" s="172">
        <v>16</v>
      </c>
      <c r="H41" s="172">
        <v>217</v>
      </c>
      <c r="I41" s="172">
        <v>248</v>
      </c>
      <c r="J41" s="172">
        <v>11</v>
      </c>
      <c r="K41" s="172">
        <v>0</v>
      </c>
      <c r="L41" s="172">
        <v>46</v>
      </c>
    </row>
    <row r="42" spans="1:12" ht="13.8" thickBot="1" x14ac:dyDescent="0.3">
      <c r="A42" s="432"/>
      <c r="B42" s="437"/>
      <c r="C42" s="437"/>
      <c r="D42" s="171" t="s">
        <v>4</v>
      </c>
      <c r="E42" s="172">
        <v>369</v>
      </c>
      <c r="F42" s="172">
        <v>40</v>
      </c>
      <c r="G42" s="172">
        <v>16</v>
      </c>
      <c r="H42" s="172">
        <v>112</v>
      </c>
      <c r="I42" s="172">
        <v>179</v>
      </c>
      <c r="J42" s="172">
        <v>2</v>
      </c>
      <c r="K42" s="172">
        <v>7</v>
      </c>
      <c r="L42" s="172">
        <v>13</v>
      </c>
    </row>
    <row r="43" spans="1:12" ht="13.8" thickBot="1" x14ac:dyDescent="0.3">
      <c r="A43" s="432"/>
      <c r="B43" s="437"/>
      <c r="C43" s="437"/>
      <c r="D43" s="171" t="s">
        <v>5</v>
      </c>
      <c r="E43" s="172">
        <v>319</v>
      </c>
      <c r="F43" s="172">
        <v>39</v>
      </c>
      <c r="G43" s="172">
        <v>23</v>
      </c>
      <c r="H43" s="172">
        <v>96</v>
      </c>
      <c r="I43" s="172">
        <v>146</v>
      </c>
      <c r="J43" s="172">
        <v>7</v>
      </c>
      <c r="K43" s="172">
        <v>2</v>
      </c>
      <c r="L43" s="172">
        <v>6</v>
      </c>
    </row>
    <row r="44" spans="1:12" ht="13.8" thickBot="1" x14ac:dyDescent="0.3">
      <c r="A44" s="432"/>
      <c r="B44" s="437"/>
      <c r="C44" s="438"/>
      <c r="D44" s="171" t="s">
        <v>6</v>
      </c>
      <c r="E44" s="172">
        <v>303</v>
      </c>
      <c r="F44" s="172">
        <v>29</v>
      </c>
      <c r="G44" s="172">
        <v>15</v>
      </c>
      <c r="H44" s="172">
        <v>110</v>
      </c>
      <c r="I44" s="172">
        <v>122</v>
      </c>
      <c r="J44" s="172">
        <v>7</v>
      </c>
      <c r="K44" s="172">
        <v>9</v>
      </c>
      <c r="L44" s="172">
        <v>11</v>
      </c>
    </row>
    <row r="45" spans="1:12" ht="27" thickBot="1" x14ac:dyDescent="0.3">
      <c r="A45" s="432"/>
      <c r="B45" s="437"/>
      <c r="C45" s="436">
        <v>2015</v>
      </c>
      <c r="D45" s="171" t="s">
        <v>83</v>
      </c>
      <c r="E45" s="291">
        <v>616</v>
      </c>
      <c r="F45" s="291">
        <v>83</v>
      </c>
      <c r="G45" s="291">
        <v>27</v>
      </c>
      <c r="H45" s="291">
        <v>205</v>
      </c>
      <c r="I45" s="291">
        <v>214</v>
      </c>
      <c r="J45" s="291">
        <v>9</v>
      </c>
      <c r="K45" s="291">
        <v>32</v>
      </c>
      <c r="L45" s="291">
        <v>46</v>
      </c>
    </row>
    <row r="46" spans="1:12" ht="13.8" thickBot="1" x14ac:dyDescent="0.3">
      <c r="A46" s="432"/>
      <c r="B46" s="437"/>
      <c r="C46" s="437"/>
      <c r="D46" s="171" t="s">
        <v>7</v>
      </c>
      <c r="E46" s="291">
        <v>303</v>
      </c>
      <c r="F46" s="291">
        <v>36</v>
      </c>
      <c r="G46" s="291">
        <v>17</v>
      </c>
      <c r="H46" s="291">
        <v>83</v>
      </c>
      <c r="I46" s="291">
        <v>131</v>
      </c>
      <c r="J46" s="291">
        <v>2</v>
      </c>
      <c r="K46" s="291">
        <v>11</v>
      </c>
      <c r="L46" s="291">
        <v>23</v>
      </c>
    </row>
    <row r="47" spans="1:12" ht="13.8" thickBot="1" x14ac:dyDescent="0.3">
      <c r="A47" s="432"/>
      <c r="B47" s="437"/>
      <c r="C47" s="437"/>
      <c r="D47" s="171" t="s">
        <v>4</v>
      </c>
      <c r="E47" s="291">
        <v>313</v>
      </c>
      <c r="F47" s="291">
        <v>47</v>
      </c>
      <c r="G47" s="291">
        <v>10</v>
      </c>
      <c r="H47" s="291">
        <v>122</v>
      </c>
      <c r="I47" s="291">
        <v>83</v>
      </c>
      <c r="J47" s="291">
        <v>7</v>
      </c>
      <c r="K47" s="291">
        <v>21</v>
      </c>
      <c r="L47" s="291">
        <v>23</v>
      </c>
    </row>
    <row r="48" spans="1:12" ht="13.8" thickBot="1" x14ac:dyDescent="0.3">
      <c r="A48" s="432"/>
      <c r="B48" s="437"/>
      <c r="C48" s="437"/>
      <c r="D48" s="171" t="s">
        <v>5</v>
      </c>
      <c r="E48" s="172">
        <v>0</v>
      </c>
      <c r="F48" s="172">
        <v>0</v>
      </c>
      <c r="G48" s="172">
        <v>0</v>
      </c>
      <c r="H48" s="172">
        <v>0</v>
      </c>
      <c r="I48" s="172">
        <v>0</v>
      </c>
      <c r="J48" s="172">
        <v>0</v>
      </c>
      <c r="K48" s="172">
        <v>0</v>
      </c>
      <c r="L48" s="172">
        <v>0</v>
      </c>
    </row>
    <row r="49" spans="1:12" ht="13.8" thickBot="1" x14ac:dyDescent="0.3">
      <c r="A49" s="432"/>
      <c r="B49" s="438"/>
      <c r="C49" s="438"/>
      <c r="D49" s="171" t="s">
        <v>6</v>
      </c>
      <c r="E49" s="172">
        <v>0</v>
      </c>
      <c r="F49" s="172">
        <v>0</v>
      </c>
      <c r="G49" s="172">
        <v>0</v>
      </c>
      <c r="H49" s="172">
        <v>0</v>
      </c>
      <c r="I49" s="172">
        <v>0</v>
      </c>
      <c r="J49" s="172">
        <v>0</v>
      </c>
      <c r="K49" s="172">
        <v>0</v>
      </c>
      <c r="L49" s="172">
        <v>0</v>
      </c>
    </row>
    <row r="50" spans="1:12" ht="27" thickBot="1" x14ac:dyDescent="0.3">
      <c r="A50" s="432"/>
      <c r="B50" s="436" t="s">
        <v>88</v>
      </c>
      <c r="C50" s="436">
        <v>2013</v>
      </c>
      <c r="D50" s="171" t="s">
        <v>83</v>
      </c>
      <c r="E50" s="172">
        <v>114</v>
      </c>
      <c r="F50" s="172">
        <v>24</v>
      </c>
      <c r="G50" s="172">
        <v>4</v>
      </c>
      <c r="H50" s="172">
        <v>14</v>
      </c>
      <c r="I50" s="172">
        <v>55</v>
      </c>
      <c r="J50" s="172">
        <v>1</v>
      </c>
      <c r="K50" s="172">
        <v>15</v>
      </c>
      <c r="L50" s="172">
        <v>1</v>
      </c>
    </row>
    <row r="51" spans="1:12" ht="13.8" thickBot="1" x14ac:dyDescent="0.3">
      <c r="A51" s="432"/>
      <c r="B51" s="437"/>
      <c r="C51" s="437"/>
      <c r="D51" s="171" t="s">
        <v>7</v>
      </c>
      <c r="E51" s="172">
        <v>38</v>
      </c>
      <c r="F51" s="172">
        <v>12</v>
      </c>
      <c r="G51" s="172">
        <v>1</v>
      </c>
      <c r="H51" s="172">
        <v>3</v>
      </c>
      <c r="I51" s="172">
        <v>21</v>
      </c>
      <c r="J51" s="172">
        <v>0</v>
      </c>
      <c r="K51" s="172">
        <v>1</v>
      </c>
      <c r="L51" s="172">
        <v>0</v>
      </c>
    </row>
    <row r="52" spans="1:12" ht="13.8" thickBot="1" x14ac:dyDescent="0.3">
      <c r="A52" s="432"/>
      <c r="B52" s="437"/>
      <c r="C52" s="437"/>
      <c r="D52" s="171" t="s">
        <v>4</v>
      </c>
      <c r="E52" s="172">
        <v>41</v>
      </c>
      <c r="F52" s="172">
        <v>6</v>
      </c>
      <c r="G52" s="172">
        <v>2</v>
      </c>
      <c r="H52" s="172">
        <v>4</v>
      </c>
      <c r="I52" s="172">
        <v>20</v>
      </c>
      <c r="J52" s="172">
        <v>1</v>
      </c>
      <c r="K52" s="172">
        <v>7</v>
      </c>
      <c r="L52" s="172">
        <v>1</v>
      </c>
    </row>
    <row r="53" spans="1:12" ht="13.8" thickBot="1" x14ac:dyDescent="0.3">
      <c r="A53" s="432"/>
      <c r="B53" s="437"/>
      <c r="C53" s="437"/>
      <c r="D53" s="171" t="s">
        <v>5</v>
      </c>
      <c r="E53" s="172">
        <v>17</v>
      </c>
      <c r="F53" s="172">
        <v>4</v>
      </c>
      <c r="G53" s="172">
        <v>0</v>
      </c>
      <c r="H53" s="172">
        <v>4</v>
      </c>
      <c r="I53" s="172">
        <v>7</v>
      </c>
      <c r="J53" s="172">
        <v>0</v>
      </c>
      <c r="K53" s="172">
        <v>2</v>
      </c>
      <c r="L53" s="172">
        <v>0</v>
      </c>
    </row>
    <row r="54" spans="1:12" ht="13.8" thickBot="1" x14ac:dyDescent="0.3">
      <c r="A54" s="432"/>
      <c r="B54" s="437"/>
      <c r="C54" s="438"/>
      <c r="D54" s="171" t="s">
        <v>6</v>
      </c>
      <c r="E54" s="172">
        <v>18</v>
      </c>
      <c r="F54" s="172">
        <v>2</v>
      </c>
      <c r="G54" s="172">
        <v>1</v>
      </c>
      <c r="H54" s="172">
        <v>3</v>
      </c>
      <c r="I54" s="172">
        <v>7</v>
      </c>
      <c r="J54" s="172">
        <v>0</v>
      </c>
      <c r="K54" s="172">
        <v>5</v>
      </c>
      <c r="L54" s="172">
        <v>0</v>
      </c>
    </row>
    <row r="55" spans="1:12" ht="27" thickBot="1" x14ac:dyDescent="0.3">
      <c r="A55" s="432"/>
      <c r="B55" s="437"/>
      <c r="C55" s="436">
        <v>2014</v>
      </c>
      <c r="D55" s="171" t="s">
        <v>83</v>
      </c>
      <c r="E55" s="172">
        <v>74</v>
      </c>
      <c r="F55" s="172">
        <v>20</v>
      </c>
      <c r="G55" s="172">
        <v>10</v>
      </c>
      <c r="H55" s="172">
        <v>10</v>
      </c>
      <c r="I55" s="172">
        <v>21</v>
      </c>
      <c r="J55" s="172">
        <v>4</v>
      </c>
      <c r="K55" s="172">
        <v>6</v>
      </c>
      <c r="L55" s="172">
        <v>3</v>
      </c>
    </row>
    <row r="56" spans="1:12" ht="13.8" thickBot="1" x14ac:dyDescent="0.3">
      <c r="A56" s="432"/>
      <c r="B56" s="437"/>
      <c r="C56" s="437"/>
      <c r="D56" s="171" t="s">
        <v>7</v>
      </c>
      <c r="E56" s="172">
        <v>12</v>
      </c>
      <c r="F56" s="172">
        <v>7</v>
      </c>
      <c r="G56" s="172">
        <v>2</v>
      </c>
      <c r="H56" s="172">
        <v>2</v>
      </c>
      <c r="I56" s="172">
        <v>1</v>
      </c>
      <c r="J56" s="172">
        <v>0</v>
      </c>
      <c r="K56" s="172">
        <v>0</v>
      </c>
      <c r="L56" s="172">
        <v>0</v>
      </c>
    </row>
    <row r="57" spans="1:12" ht="13.8" thickBot="1" x14ac:dyDescent="0.3">
      <c r="A57" s="432"/>
      <c r="B57" s="437"/>
      <c r="C57" s="437"/>
      <c r="D57" s="171" t="s">
        <v>4</v>
      </c>
      <c r="E57" s="172">
        <v>25</v>
      </c>
      <c r="F57" s="172">
        <v>8</v>
      </c>
      <c r="G57" s="172">
        <v>1</v>
      </c>
      <c r="H57" s="172">
        <v>4</v>
      </c>
      <c r="I57" s="172">
        <v>9</v>
      </c>
      <c r="J57" s="172">
        <v>0</v>
      </c>
      <c r="K57" s="172">
        <v>2</v>
      </c>
      <c r="L57" s="172">
        <v>1</v>
      </c>
    </row>
    <row r="58" spans="1:12" ht="13.8" thickBot="1" x14ac:dyDescent="0.3">
      <c r="A58" s="432"/>
      <c r="B58" s="437"/>
      <c r="C58" s="437"/>
      <c r="D58" s="171" t="s">
        <v>5</v>
      </c>
      <c r="E58" s="172">
        <v>20</v>
      </c>
      <c r="F58" s="172">
        <v>5</v>
      </c>
      <c r="G58" s="172">
        <v>4</v>
      </c>
      <c r="H58" s="172">
        <v>3</v>
      </c>
      <c r="I58" s="172">
        <v>5</v>
      </c>
      <c r="J58" s="172">
        <v>1</v>
      </c>
      <c r="K58" s="172">
        <v>1</v>
      </c>
      <c r="L58" s="172">
        <v>1</v>
      </c>
    </row>
    <row r="59" spans="1:12" ht="13.8" thickBot="1" x14ac:dyDescent="0.3">
      <c r="A59" s="432"/>
      <c r="B59" s="437"/>
      <c r="C59" s="438"/>
      <c r="D59" s="171" t="s">
        <v>6</v>
      </c>
      <c r="E59" s="172">
        <v>17</v>
      </c>
      <c r="F59" s="172">
        <v>0</v>
      </c>
      <c r="G59" s="172">
        <v>3</v>
      </c>
      <c r="H59" s="172">
        <v>1</v>
      </c>
      <c r="I59" s="172">
        <v>6</v>
      </c>
      <c r="J59" s="172">
        <v>3</v>
      </c>
      <c r="K59" s="172">
        <v>3</v>
      </c>
      <c r="L59" s="172">
        <v>1</v>
      </c>
    </row>
    <row r="60" spans="1:12" ht="27" thickBot="1" x14ac:dyDescent="0.3">
      <c r="A60" s="432"/>
      <c r="B60" s="437"/>
      <c r="C60" s="436">
        <v>2015</v>
      </c>
      <c r="D60" s="171" t="s">
        <v>83</v>
      </c>
      <c r="E60" s="291">
        <v>59</v>
      </c>
      <c r="F60" s="291">
        <v>8</v>
      </c>
      <c r="G60" s="291">
        <v>9</v>
      </c>
      <c r="H60" s="291">
        <v>10</v>
      </c>
      <c r="I60" s="291">
        <v>11</v>
      </c>
      <c r="J60" s="291">
        <v>5</v>
      </c>
      <c r="K60" s="291">
        <v>14</v>
      </c>
      <c r="L60" s="291">
        <v>2</v>
      </c>
    </row>
    <row r="61" spans="1:12" ht="13.8" thickBot="1" x14ac:dyDescent="0.3">
      <c r="A61" s="432"/>
      <c r="B61" s="437"/>
      <c r="C61" s="437"/>
      <c r="D61" s="171" t="s">
        <v>7</v>
      </c>
      <c r="E61" s="291">
        <v>35</v>
      </c>
      <c r="F61" s="291">
        <v>7</v>
      </c>
      <c r="G61" s="291">
        <v>8</v>
      </c>
      <c r="H61" s="291">
        <v>8</v>
      </c>
      <c r="I61" s="291">
        <v>3</v>
      </c>
      <c r="J61" s="291">
        <v>3</v>
      </c>
      <c r="K61" s="291">
        <v>6</v>
      </c>
      <c r="L61" s="291">
        <v>0</v>
      </c>
    </row>
    <row r="62" spans="1:12" ht="13.8" thickBot="1" x14ac:dyDescent="0.3">
      <c r="A62" s="432"/>
      <c r="B62" s="437"/>
      <c r="C62" s="437"/>
      <c r="D62" s="171" t="s">
        <v>4</v>
      </c>
      <c r="E62" s="291">
        <v>24</v>
      </c>
      <c r="F62" s="291">
        <v>1</v>
      </c>
      <c r="G62" s="291">
        <v>1</v>
      </c>
      <c r="H62" s="291">
        <v>2</v>
      </c>
      <c r="I62" s="291">
        <v>8</v>
      </c>
      <c r="J62" s="291">
        <v>2</v>
      </c>
      <c r="K62" s="291">
        <v>8</v>
      </c>
      <c r="L62" s="291">
        <v>2</v>
      </c>
    </row>
    <row r="63" spans="1:12" ht="13.8" thickBot="1" x14ac:dyDescent="0.3">
      <c r="A63" s="432"/>
      <c r="B63" s="437"/>
      <c r="C63" s="437"/>
      <c r="D63" s="171" t="s">
        <v>5</v>
      </c>
      <c r="E63" s="172">
        <v>0</v>
      </c>
      <c r="F63" s="172">
        <v>0</v>
      </c>
      <c r="G63" s="172">
        <v>0</v>
      </c>
      <c r="H63" s="172">
        <v>0</v>
      </c>
      <c r="I63" s="172">
        <v>0</v>
      </c>
      <c r="J63" s="172">
        <v>0</v>
      </c>
      <c r="K63" s="172">
        <v>0</v>
      </c>
      <c r="L63" s="172">
        <v>0</v>
      </c>
    </row>
    <row r="64" spans="1:12" ht="13.8" thickBot="1" x14ac:dyDescent="0.3">
      <c r="A64" s="432"/>
      <c r="B64" s="438"/>
      <c r="C64" s="438"/>
      <c r="D64" s="171" t="s">
        <v>6</v>
      </c>
      <c r="E64" s="172">
        <v>0</v>
      </c>
      <c r="F64" s="172">
        <v>0</v>
      </c>
      <c r="G64" s="172">
        <v>0</v>
      </c>
      <c r="H64" s="172">
        <v>0</v>
      </c>
      <c r="I64" s="172">
        <v>0</v>
      </c>
      <c r="J64" s="172">
        <v>0</v>
      </c>
      <c r="K64" s="172">
        <v>0</v>
      </c>
      <c r="L64" s="172">
        <v>0</v>
      </c>
    </row>
    <row r="65" spans="1:12" ht="27" thickBot="1" x14ac:dyDescent="0.3">
      <c r="A65" s="432"/>
      <c r="B65" s="436" t="s">
        <v>94</v>
      </c>
      <c r="C65" s="436">
        <v>2013</v>
      </c>
      <c r="D65" s="171" t="s">
        <v>83</v>
      </c>
      <c r="E65" s="172">
        <v>4</v>
      </c>
      <c r="F65" s="172">
        <v>0</v>
      </c>
      <c r="G65" s="172">
        <v>1</v>
      </c>
      <c r="H65" s="172">
        <v>2</v>
      </c>
      <c r="I65" s="172">
        <v>1</v>
      </c>
      <c r="J65" s="172">
        <v>0</v>
      </c>
      <c r="K65" s="172">
        <v>0</v>
      </c>
      <c r="L65" s="172">
        <v>0</v>
      </c>
    </row>
    <row r="66" spans="1:12" ht="13.8" thickBot="1" x14ac:dyDescent="0.3">
      <c r="A66" s="432"/>
      <c r="B66" s="437"/>
      <c r="C66" s="437"/>
      <c r="D66" s="171" t="s">
        <v>7</v>
      </c>
      <c r="E66" s="172">
        <v>0</v>
      </c>
      <c r="F66" s="172">
        <v>0</v>
      </c>
      <c r="G66" s="172">
        <v>0</v>
      </c>
      <c r="H66" s="172">
        <v>0</v>
      </c>
      <c r="I66" s="172">
        <v>0</v>
      </c>
      <c r="J66" s="172">
        <v>0</v>
      </c>
      <c r="K66" s="172">
        <v>0</v>
      </c>
      <c r="L66" s="172">
        <v>0</v>
      </c>
    </row>
    <row r="67" spans="1:12" ht="13.8" thickBot="1" x14ac:dyDescent="0.3">
      <c r="A67" s="432"/>
      <c r="B67" s="437"/>
      <c r="C67" s="437"/>
      <c r="D67" s="171" t="s">
        <v>4</v>
      </c>
      <c r="E67" s="172">
        <v>2</v>
      </c>
      <c r="F67" s="172">
        <v>0</v>
      </c>
      <c r="G67" s="172">
        <v>0</v>
      </c>
      <c r="H67" s="172">
        <v>1</v>
      </c>
      <c r="I67" s="172">
        <v>1</v>
      </c>
      <c r="J67" s="172">
        <v>0</v>
      </c>
      <c r="K67" s="172">
        <v>0</v>
      </c>
      <c r="L67" s="172">
        <v>0</v>
      </c>
    </row>
    <row r="68" spans="1:12" ht="13.8" thickBot="1" x14ac:dyDescent="0.3">
      <c r="A68" s="432"/>
      <c r="B68" s="437"/>
      <c r="C68" s="437"/>
      <c r="D68" s="171" t="s">
        <v>5</v>
      </c>
      <c r="E68" s="172">
        <v>2</v>
      </c>
      <c r="F68" s="172">
        <v>0</v>
      </c>
      <c r="G68" s="172">
        <v>1</v>
      </c>
      <c r="H68" s="172">
        <v>1</v>
      </c>
      <c r="I68" s="172">
        <v>0</v>
      </c>
      <c r="J68" s="172">
        <v>0</v>
      </c>
      <c r="K68" s="172">
        <v>0</v>
      </c>
      <c r="L68" s="172">
        <v>0</v>
      </c>
    </row>
    <row r="69" spans="1:12" ht="13.8" thickBot="1" x14ac:dyDescent="0.3">
      <c r="A69" s="432"/>
      <c r="B69" s="437"/>
      <c r="C69" s="438"/>
      <c r="D69" s="171" t="s">
        <v>6</v>
      </c>
      <c r="E69" s="172">
        <v>0</v>
      </c>
      <c r="F69" s="172">
        <v>0</v>
      </c>
      <c r="G69" s="172">
        <v>0</v>
      </c>
      <c r="H69" s="172">
        <v>0</v>
      </c>
      <c r="I69" s="172">
        <v>0</v>
      </c>
      <c r="J69" s="172">
        <v>0</v>
      </c>
      <c r="K69" s="172">
        <v>0</v>
      </c>
      <c r="L69" s="172">
        <v>0</v>
      </c>
    </row>
    <row r="70" spans="1:12" ht="27" thickBot="1" x14ac:dyDescent="0.3">
      <c r="A70" s="432"/>
      <c r="B70" s="437"/>
      <c r="C70" s="436">
        <v>2014</v>
      </c>
      <c r="D70" s="171" t="s">
        <v>83</v>
      </c>
      <c r="E70" s="172">
        <v>4</v>
      </c>
      <c r="F70" s="172">
        <v>1</v>
      </c>
      <c r="G70" s="172">
        <v>0</v>
      </c>
      <c r="H70" s="172">
        <v>0</v>
      </c>
      <c r="I70" s="172">
        <v>3</v>
      </c>
      <c r="J70" s="172">
        <v>0</v>
      </c>
      <c r="K70" s="172">
        <v>0</v>
      </c>
      <c r="L70" s="172">
        <v>0</v>
      </c>
    </row>
    <row r="71" spans="1:12" ht="13.8" thickBot="1" x14ac:dyDescent="0.3">
      <c r="A71" s="432"/>
      <c r="B71" s="437"/>
      <c r="C71" s="437"/>
      <c r="D71" s="171" t="s">
        <v>7</v>
      </c>
      <c r="E71" s="172">
        <v>4</v>
      </c>
      <c r="F71" s="172">
        <v>1</v>
      </c>
      <c r="G71" s="172">
        <v>0</v>
      </c>
      <c r="H71" s="172">
        <v>0</v>
      </c>
      <c r="I71" s="172">
        <v>3</v>
      </c>
      <c r="J71" s="172">
        <v>0</v>
      </c>
      <c r="K71" s="172">
        <v>0</v>
      </c>
      <c r="L71" s="172">
        <v>0</v>
      </c>
    </row>
    <row r="72" spans="1:12" ht="13.8" thickBot="1" x14ac:dyDescent="0.3">
      <c r="A72" s="432"/>
      <c r="B72" s="437"/>
      <c r="C72" s="437"/>
      <c r="D72" s="171" t="s">
        <v>4</v>
      </c>
      <c r="E72" s="172">
        <v>0</v>
      </c>
      <c r="F72" s="172">
        <v>0</v>
      </c>
      <c r="G72" s="172">
        <v>0</v>
      </c>
      <c r="H72" s="172">
        <v>0</v>
      </c>
      <c r="I72" s="172">
        <v>0</v>
      </c>
      <c r="J72" s="172">
        <v>0</v>
      </c>
      <c r="K72" s="172">
        <v>0</v>
      </c>
      <c r="L72" s="172">
        <v>0</v>
      </c>
    </row>
    <row r="73" spans="1:12" ht="13.8" thickBot="1" x14ac:dyDescent="0.3">
      <c r="A73" s="432"/>
      <c r="B73" s="437"/>
      <c r="C73" s="437"/>
      <c r="D73" s="171" t="s">
        <v>5</v>
      </c>
      <c r="E73" s="172">
        <v>0</v>
      </c>
      <c r="F73" s="172">
        <v>0</v>
      </c>
      <c r="G73" s="172">
        <v>0</v>
      </c>
      <c r="H73" s="172">
        <v>0</v>
      </c>
      <c r="I73" s="172">
        <v>0</v>
      </c>
      <c r="J73" s="172">
        <v>0</v>
      </c>
      <c r="K73" s="172">
        <v>0</v>
      </c>
      <c r="L73" s="172">
        <v>0</v>
      </c>
    </row>
    <row r="74" spans="1:12" ht="13.8" thickBot="1" x14ac:dyDescent="0.3">
      <c r="A74" s="432"/>
      <c r="B74" s="437"/>
      <c r="C74" s="438"/>
      <c r="D74" s="171" t="s">
        <v>6</v>
      </c>
      <c r="E74" s="172">
        <v>0</v>
      </c>
      <c r="F74" s="172">
        <v>0</v>
      </c>
      <c r="G74" s="172">
        <v>0</v>
      </c>
      <c r="H74" s="172">
        <v>0</v>
      </c>
      <c r="I74" s="172">
        <v>0</v>
      </c>
      <c r="J74" s="172">
        <v>0</v>
      </c>
      <c r="K74" s="172">
        <v>0</v>
      </c>
      <c r="L74" s="172">
        <v>0</v>
      </c>
    </row>
    <row r="75" spans="1:12" ht="27" thickBot="1" x14ac:dyDescent="0.3">
      <c r="A75" s="432"/>
      <c r="B75" s="437"/>
      <c r="C75" s="436">
        <v>2015</v>
      </c>
      <c r="D75" s="171" t="s">
        <v>83</v>
      </c>
      <c r="E75" s="291">
        <v>0</v>
      </c>
      <c r="F75" s="291">
        <v>0</v>
      </c>
      <c r="G75" s="291">
        <v>0</v>
      </c>
      <c r="H75" s="291">
        <v>0</v>
      </c>
      <c r="I75" s="291">
        <v>0</v>
      </c>
      <c r="J75" s="291">
        <v>0</v>
      </c>
      <c r="K75" s="291">
        <v>0</v>
      </c>
      <c r="L75" s="291">
        <v>0</v>
      </c>
    </row>
    <row r="76" spans="1:12" ht="13.8" thickBot="1" x14ac:dyDescent="0.3">
      <c r="A76" s="432"/>
      <c r="B76" s="437"/>
      <c r="C76" s="437"/>
      <c r="D76" s="171" t="s">
        <v>7</v>
      </c>
      <c r="E76" s="291">
        <v>0</v>
      </c>
      <c r="F76" s="291">
        <v>0</v>
      </c>
      <c r="G76" s="291">
        <v>0</v>
      </c>
      <c r="H76" s="291">
        <v>0</v>
      </c>
      <c r="I76" s="291">
        <v>0</v>
      </c>
      <c r="J76" s="291">
        <v>0</v>
      </c>
      <c r="K76" s="291">
        <v>0</v>
      </c>
      <c r="L76" s="291">
        <v>0</v>
      </c>
    </row>
    <row r="77" spans="1:12" ht="13.8" thickBot="1" x14ac:dyDescent="0.3">
      <c r="A77" s="432"/>
      <c r="B77" s="437"/>
      <c r="C77" s="437"/>
      <c r="D77" s="171" t="s">
        <v>4</v>
      </c>
      <c r="E77" s="291">
        <v>0</v>
      </c>
      <c r="F77" s="291">
        <v>0</v>
      </c>
      <c r="G77" s="291">
        <v>0</v>
      </c>
      <c r="H77" s="291">
        <v>0</v>
      </c>
      <c r="I77" s="291">
        <v>0</v>
      </c>
      <c r="J77" s="291">
        <v>0</v>
      </c>
      <c r="K77" s="291">
        <v>0</v>
      </c>
      <c r="L77" s="291">
        <v>0</v>
      </c>
    </row>
    <row r="78" spans="1:12" ht="13.8" thickBot="1" x14ac:dyDescent="0.3">
      <c r="A78" s="432"/>
      <c r="B78" s="437"/>
      <c r="C78" s="437"/>
      <c r="D78" s="171" t="s">
        <v>5</v>
      </c>
      <c r="E78" s="172">
        <v>0</v>
      </c>
      <c r="F78" s="172">
        <v>0</v>
      </c>
      <c r="G78" s="172">
        <v>0</v>
      </c>
      <c r="H78" s="172">
        <v>0</v>
      </c>
      <c r="I78" s="172">
        <v>0</v>
      </c>
      <c r="J78" s="172">
        <v>0</v>
      </c>
      <c r="K78" s="172">
        <v>0</v>
      </c>
      <c r="L78" s="172">
        <v>0</v>
      </c>
    </row>
    <row r="79" spans="1:12" ht="13.8" thickBot="1" x14ac:dyDescent="0.3">
      <c r="A79" s="500"/>
      <c r="B79" s="438"/>
      <c r="C79" s="438"/>
      <c r="D79" s="171" t="s">
        <v>6</v>
      </c>
      <c r="E79" s="172">
        <v>0</v>
      </c>
      <c r="F79" s="172">
        <v>0</v>
      </c>
      <c r="G79" s="172">
        <v>0</v>
      </c>
      <c r="H79" s="172">
        <v>0</v>
      </c>
      <c r="I79" s="172">
        <v>0</v>
      </c>
      <c r="J79" s="172">
        <v>0</v>
      </c>
      <c r="K79" s="172">
        <v>0</v>
      </c>
      <c r="L79" s="172">
        <v>0</v>
      </c>
    </row>
    <row r="80" spans="1:12" ht="27" thickBot="1" x14ac:dyDescent="0.3">
      <c r="A80" s="431" t="s">
        <v>85</v>
      </c>
      <c r="B80" s="436" t="s">
        <v>83</v>
      </c>
      <c r="C80" s="436">
        <v>2013</v>
      </c>
      <c r="D80" s="171" t="s">
        <v>83</v>
      </c>
      <c r="E80" s="172">
        <v>1142</v>
      </c>
      <c r="F80" s="172">
        <v>137</v>
      </c>
      <c r="G80" s="172">
        <v>41</v>
      </c>
      <c r="H80" s="172">
        <v>141</v>
      </c>
      <c r="I80" s="172">
        <v>691</v>
      </c>
      <c r="J80" s="172">
        <v>15</v>
      </c>
      <c r="K80" s="172">
        <v>58</v>
      </c>
      <c r="L80" s="172">
        <v>59</v>
      </c>
    </row>
    <row r="81" spans="1:12" ht="13.8" thickBot="1" x14ac:dyDescent="0.3">
      <c r="A81" s="432"/>
      <c r="B81" s="437"/>
      <c r="C81" s="437"/>
      <c r="D81" s="171" t="s">
        <v>7</v>
      </c>
      <c r="E81" s="172">
        <v>388</v>
      </c>
      <c r="F81" s="172">
        <v>59</v>
      </c>
      <c r="G81" s="172">
        <v>11</v>
      </c>
      <c r="H81" s="172">
        <v>31</v>
      </c>
      <c r="I81" s="172">
        <v>247</v>
      </c>
      <c r="J81" s="172">
        <v>10</v>
      </c>
      <c r="K81" s="172">
        <v>15</v>
      </c>
      <c r="L81" s="172">
        <v>15</v>
      </c>
    </row>
    <row r="82" spans="1:12" ht="13.8" thickBot="1" x14ac:dyDescent="0.3">
      <c r="A82" s="432"/>
      <c r="B82" s="437"/>
      <c r="C82" s="437"/>
      <c r="D82" s="171" t="s">
        <v>4</v>
      </c>
      <c r="E82" s="172">
        <v>334</v>
      </c>
      <c r="F82" s="172">
        <v>32</v>
      </c>
      <c r="G82" s="172">
        <v>15</v>
      </c>
      <c r="H82" s="172">
        <v>30</v>
      </c>
      <c r="I82" s="172">
        <v>225</v>
      </c>
      <c r="J82" s="172">
        <v>3</v>
      </c>
      <c r="K82" s="172">
        <v>13</v>
      </c>
      <c r="L82" s="172">
        <v>16</v>
      </c>
    </row>
    <row r="83" spans="1:12" ht="13.8" thickBot="1" x14ac:dyDescent="0.3">
      <c r="A83" s="432"/>
      <c r="B83" s="437"/>
      <c r="C83" s="437"/>
      <c r="D83" s="171" t="s">
        <v>5</v>
      </c>
      <c r="E83" s="172">
        <v>177</v>
      </c>
      <c r="F83" s="172">
        <v>22</v>
      </c>
      <c r="G83" s="172">
        <v>6</v>
      </c>
      <c r="H83" s="172">
        <v>28</v>
      </c>
      <c r="I83" s="172">
        <v>88</v>
      </c>
      <c r="J83" s="172">
        <v>1</v>
      </c>
      <c r="K83" s="172">
        <v>13</v>
      </c>
      <c r="L83" s="172">
        <v>19</v>
      </c>
    </row>
    <row r="84" spans="1:12" ht="13.8" thickBot="1" x14ac:dyDescent="0.3">
      <c r="A84" s="432"/>
      <c r="B84" s="437"/>
      <c r="C84" s="438"/>
      <c r="D84" s="171" t="s">
        <v>6</v>
      </c>
      <c r="E84" s="172">
        <v>243</v>
      </c>
      <c r="F84" s="172">
        <v>24</v>
      </c>
      <c r="G84" s="172">
        <v>9</v>
      </c>
      <c r="H84" s="172">
        <v>52</v>
      </c>
      <c r="I84" s="172">
        <v>131</v>
      </c>
      <c r="J84" s="172">
        <v>1</v>
      </c>
      <c r="K84" s="172">
        <v>17</v>
      </c>
      <c r="L84" s="172">
        <v>9</v>
      </c>
    </row>
    <row r="85" spans="1:12" ht="27" thickBot="1" x14ac:dyDescent="0.3">
      <c r="A85" s="432"/>
      <c r="B85" s="437"/>
      <c r="C85" s="436">
        <v>2014</v>
      </c>
      <c r="D85" s="171" t="s">
        <v>83</v>
      </c>
      <c r="E85" s="172">
        <v>575</v>
      </c>
      <c r="F85" s="172">
        <v>58</v>
      </c>
      <c r="G85" s="172">
        <v>35</v>
      </c>
      <c r="H85" s="172">
        <v>165</v>
      </c>
      <c r="I85" s="172">
        <v>273</v>
      </c>
      <c r="J85" s="172">
        <v>17</v>
      </c>
      <c r="K85" s="172">
        <v>13</v>
      </c>
      <c r="L85" s="172">
        <v>14</v>
      </c>
    </row>
    <row r="86" spans="1:12" ht="13.8" thickBot="1" x14ac:dyDescent="0.3">
      <c r="A86" s="432"/>
      <c r="B86" s="437"/>
      <c r="C86" s="437"/>
      <c r="D86" s="171" t="s">
        <v>7</v>
      </c>
      <c r="E86" s="172">
        <v>184</v>
      </c>
      <c r="F86" s="172">
        <v>24</v>
      </c>
      <c r="G86" s="172">
        <v>11</v>
      </c>
      <c r="H86" s="172">
        <v>58</v>
      </c>
      <c r="I86" s="172">
        <v>83</v>
      </c>
      <c r="J86" s="172">
        <v>1</v>
      </c>
      <c r="K86" s="172">
        <v>0</v>
      </c>
      <c r="L86" s="172">
        <v>7</v>
      </c>
    </row>
    <row r="87" spans="1:12" ht="13.8" thickBot="1" x14ac:dyDescent="0.3">
      <c r="A87" s="432"/>
      <c r="B87" s="437"/>
      <c r="C87" s="437"/>
      <c r="D87" s="171" t="s">
        <v>4</v>
      </c>
      <c r="E87" s="172">
        <v>132</v>
      </c>
      <c r="F87" s="172">
        <v>13</v>
      </c>
      <c r="G87" s="172">
        <v>7</v>
      </c>
      <c r="H87" s="172">
        <v>42</v>
      </c>
      <c r="I87" s="172">
        <v>56</v>
      </c>
      <c r="J87" s="172">
        <v>3</v>
      </c>
      <c r="K87" s="172">
        <v>9</v>
      </c>
      <c r="L87" s="172">
        <v>2</v>
      </c>
    </row>
    <row r="88" spans="1:12" ht="13.8" thickBot="1" x14ac:dyDescent="0.3">
      <c r="A88" s="432"/>
      <c r="B88" s="437"/>
      <c r="C88" s="437"/>
      <c r="D88" s="171" t="s">
        <v>5</v>
      </c>
      <c r="E88" s="172">
        <v>131</v>
      </c>
      <c r="F88" s="172">
        <v>10</v>
      </c>
      <c r="G88" s="172">
        <v>7</v>
      </c>
      <c r="H88" s="172">
        <v>36</v>
      </c>
      <c r="I88" s="172">
        <v>67</v>
      </c>
      <c r="J88" s="172">
        <v>7</v>
      </c>
      <c r="K88" s="172">
        <v>1</v>
      </c>
      <c r="L88" s="172">
        <v>3</v>
      </c>
    </row>
    <row r="89" spans="1:12" ht="13.8" thickBot="1" x14ac:dyDescent="0.3">
      <c r="A89" s="432"/>
      <c r="B89" s="437"/>
      <c r="C89" s="438"/>
      <c r="D89" s="171" t="s">
        <v>6</v>
      </c>
      <c r="E89" s="172">
        <v>128</v>
      </c>
      <c r="F89" s="172">
        <v>11</v>
      </c>
      <c r="G89" s="172">
        <v>10</v>
      </c>
      <c r="H89" s="172">
        <v>29</v>
      </c>
      <c r="I89" s="172">
        <v>67</v>
      </c>
      <c r="J89" s="172">
        <v>6</v>
      </c>
      <c r="K89" s="172">
        <v>3</v>
      </c>
      <c r="L89" s="172">
        <v>2</v>
      </c>
    </row>
    <row r="90" spans="1:12" ht="27" thickBot="1" x14ac:dyDescent="0.3">
      <c r="A90" s="432"/>
      <c r="B90" s="437"/>
      <c r="C90" s="436">
        <v>2015</v>
      </c>
      <c r="D90" s="171" t="s">
        <v>83</v>
      </c>
      <c r="E90" s="291">
        <v>187</v>
      </c>
      <c r="F90" s="291">
        <v>13</v>
      </c>
      <c r="G90" s="291">
        <v>17</v>
      </c>
      <c r="H90" s="291">
        <v>37</v>
      </c>
      <c r="I90" s="291">
        <v>108</v>
      </c>
      <c r="J90" s="291">
        <v>5</v>
      </c>
      <c r="K90" s="291">
        <v>4</v>
      </c>
      <c r="L90" s="291">
        <v>3</v>
      </c>
    </row>
    <row r="91" spans="1:12" ht="13.8" thickBot="1" x14ac:dyDescent="0.3">
      <c r="A91" s="432"/>
      <c r="B91" s="437"/>
      <c r="C91" s="437"/>
      <c r="D91" s="171" t="s">
        <v>7</v>
      </c>
      <c r="E91" s="291">
        <v>105</v>
      </c>
      <c r="F91" s="291">
        <v>7</v>
      </c>
      <c r="G91" s="291">
        <v>9</v>
      </c>
      <c r="H91" s="291">
        <v>17</v>
      </c>
      <c r="I91" s="291">
        <v>67</v>
      </c>
      <c r="J91" s="291">
        <v>4</v>
      </c>
      <c r="K91" s="291">
        <v>1</v>
      </c>
      <c r="L91" s="291">
        <v>0</v>
      </c>
    </row>
    <row r="92" spans="1:12" ht="13.8" thickBot="1" x14ac:dyDescent="0.3">
      <c r="A92" s="432"/>
      <c r="B92" s="437"/>
      <c r="C92" s="437"/>
      <c r="D92" s="171" t="s">
        <v>4</v>
      </c>
      <c r="E92" s="291">
        <v>82</v>
      </c>
      <c r="F92" s="291">
        <v>6</v>
      </c>
      <c r="G92" s="291">
        <v>8</v>
      </c>
      <c r="H92" s="291">
        <v>20</v>
      </c>
      <c r="I92" s="291">
        <v>41</v>
      </c>
      <c r="J92" s="291">
        <v>1</v>
      </c>
      <c r="K92" s="291">
        <v>3</v>
      </c>
      <c r="L92" s="291">
        <v>3</v>
      </c>
    </row>
    <row r="93" spans="1:12" ht="13.8" thickBot="1" x14ac:dyDescent="0.3">
      <c r="A93" s="432"/>
      <c r="B93" s="437"/>
      <c r="C93" s="437"/>
      <c r="D93" s="171" t="s">
        <v>5</v>
      </c>
      <c r="E93" s="172">
        <v>0</v>
      </c>
      <c r="F93" s="172">
        <v>0</v>
      </c>
      <c r="G93" s="172">
        <v>0</v>
      </c>
      <c r="H93" s="172">
        <v>0</v>
      </c>
      <c r="I93" s="172">
        <v>0</v>
      </c>
      <c r="J93" s="172">
        <v>0</v>
      </c>
      <c r="K93" s="172">
        <v>0</v>
      </c>
      <c r="L93" s="172">
        <v>0</v>
      </c>
    </row>
    <row r="94" spans="1:12" ht="13.8" thickBot="1" x14ac:dyDescent="0.3">
      <c r="A94" s="432"/>
      <c r="B94" s="438"/>
      <c r="C94" s="438"/>
      <c r="D94" s="171" t="s">
        <v>6</v>
      </c>
      <c r="E94" s="172">
        <v>0</v>
      </c>
      <c r="F94" s="172">
        <v>0</v>
      </c>
      <c r="G94" s="172">
        <v>0</v>
      </c>
      <c r="H94" s="172">
        <v>0</v>
      </c>
      <c r="I94" s="172">
        <v>0</v>
      </c>
      <c r="J94" s="172">
        <v>0</v>
      </c>
      <c r="K94" s="172">
        <v>0</v>
      </c>
      <c r="L94" s="172">
        <v>0</v>
      </c>
    </row>
    <row r="95" spans="1:12" ht="27" thickBot="1" x14ac:dyDescent="0.3">
      <c r="A95" s="432"/>
      <c r="B95" s="436" t="s">
        <v>86</v>
      </c>
      <c r="C95" s="436">
        <v>2013</v>
      </c>
      <c r="D95" s="171" t="s">
        <v>83</v>
      </c>
      <c r="E95" s="172">
        <v>122</v>
      </c>
      <c r="F95" s="172">
        <v>18</v>
      </c>
      <c r="G95" s="172">
        <v>1</v>
      </c>
      <c r="H95" s="172">
        <v>7</v>
      </c>
      <c r="I95" s="172">
        <v>78</v>
      </c>
      <c r="J95" s="172">
        <v>3</v>
      </c>
      <c r="K95" s="172">
        <v>12</v>
      </c>
      <c r="L95" s="172">
        <v>3</v>
      </c>
    </row>
    <row r="96" spans="1:12" ht="13.8" thickBot="1" x14ac:dyDescent="0.3">
      <c r="A96" s="432"/>
      <c r="B96" s="437"/>
      <c r="C96" s="437"/>
      <c r="D96" s="171" t="s">
        <v>7</v>
      </c>
      <c r="E96" s="172">
        <v>32</v>
      </c>
      <c r="F96" s="172">
        <v>4</v>
      </c>
      <c r="G96" s="172">
        <v>1</v>
      </c>
      <c r="H96" s="172">
        <v>4</v>
      </c>
      <c r="I96" s="172">
        <v>19</v>
      </c>
      <c r="J96" s="172">
        <v>2</v>
      </c>
      <c r="K96" s="172">
        <v>2</v>
      </c>
      <c r="L96" s="172">
        <v>0</v>
      </c>
    </row>
    <row r="97" spans="1:12" ht="13.8" thickBot="1" x14ac:dyDescent="0.3">
      <c r="A97" s="432"/>
      <c r="B97" s="437"/>
      <c r="C97" s="437"/>
      <c r="D97" s="171" t="s">
        <v>4</v>
      </c>
      <c r="E97" s="172">
        <v>43</v>
      </c>
      <c r="F97" s="172">
        <v>8</v>
      </c>
      <c r="G97" s="172">
        <v>0</v>
      </c>
      <c r="H97" s="172">
        <v>1</v>
      </c>
      <c r="I97" s="172">
        <v>29</v>
      </c>
      <c r="J97" s="172">
        <v>1</v>
      </c>
      <c r="K97" s="172">
        <v>3</v>
      </c>
      <c r="L97" s="172">
        <v>1</v>
      </c>
    </row>
    <row r="98" spans="1:12" ht="13.8" thickBot="1" x14ac:dyDescent="0.3">
      <c r="A98" s="432"/>
      <c r="B98" s="437"/>
      <c r="C98" s="437"/>
      <c r="D98" s="171" t="s">
        <v>5</v>
      </c>
      <c r="E98" s="172">
        <v>22</v>
      </c>
      <c r="F98" s="172">
        <v>3</v>
      </c>
      <c r="G98" s="172">
        <v>0</v>
      </c>
      <c r="H98" s="172">
        <v>1</v>
      </c>
      <c r="I98" s="172">
        <v>14</v>
      </c>
      <c r="J98" s="172">
        <v>0</v>
      </c>
      <c r="K98" s="172">
        <v>3</v>
      </c>
      <c r="L98" s="172">
        <v>1</v>
      </c>
    </row>
    <row r="99" spans="1:12" ht="13.8" thickBot="1" x14ac:dyDescent="0.3">
      <c r="A99" s="432"/>
      <c r="B99" s="437"/>
      <c r="C99" s="438"/>
      <c r="D99" s="171" t="s">
        <v>6</v>
      </c>
      <c r="E99" s="172">
        <v>25</v>
      </c>
      <c r="F99" s="172">
        <v>3</v>
      </c>
      <c r="G99" s="172">
        <v>0</v>
      </c>
      <c r="H99" s="172">
        <v>1</v>
      </c>
      <c r="I99" s="172">
        <v>16</v>
      </c>
      <c r="J99" s="172">
        <v>0</v>
      </c>
      <c r="K99" s="172">
        <v>4</v>
      </c>
      <c r="L99" s="172">
        <v>1</v>
      </c>
    </row>
    <row r="100" spans="1:12" ht="27" thickBot="1" x14ac:dyDescent="0.3">
      <c r="A100" s="432"/>
      <c r="B100" s="437"/>
      <c r="C100" s="436">
        <v>2014</v>
      </c>
      <c r="D100" s="171" t="s">
        <v>83</v>
      </c>
      <c r="E100" s="172">
        <v>51</v>
      </c>
      <c r="F100" s="172">
        <v>5</v>
      </c>
      <c r="G100" s="172">
        <v>4</v>
      </c>
      <c r="H100" s="172">
        <v>8</v>
      </c>
      <c r="I100" s="172">
        <v>28</v>
      </c>
      <c r="J100" s="172">
        <v>5</v>
      </c>
      <c r="K100" s="172">
        <v>0</v>
      </c>
      <c r="L100" s="172">
        <v>1</v>
      </c>
    </row>
    <row r="101" spans="1:12" ht="13.8" thickBot="1" x14ac:dyDescent="0.3">
      <c r="A101" s="432"/>
      <c r="B101" s="437"/>
      <c r="C101" s="437"/>
      <c r="D101" s="171" t="s">
        <v>7</v>
      </c>
      <c r="E101" s="172">
        <v>14</v>
      </c>
      <c r="F101" s="172">
        <v>2</v>
      </c>
      <c r="G101" s="172">
        <v>1</v>
      </c>
      <c r="H101" s="172">
        <v>2</v>
      </c>
      <c r="I101" s="172">
        <v>9</v>
      </c>
      <c r="J101" s="172">
        <v>0</v>
      </c>
      <c r="K101" s="172">
        <v>0</v>
      </c>
      <c r="L101" s="172">
        <v>0</v>
      </c>
    </row>
    <row r="102" spans="1:12" ht="13.8" thickBot="1" x14ac:dyDescent="0.3">
      <c r="A102" s="432"/>
      <c r="B102" s="437"/>
      <c r="C102" s="437"/>
      <c r="D102" s="171" t="s">
        <v>4</v>
      </c>
      <c r="E102" s="172">
        <v>9</v>
      </c>
      <c r="F102" s="172">
        <v>1</v>
      </c>
      <c r="G102" s="172">
        <v>0</v>
      </c>
      <c r="H102" s="172">
        <v>2</v>
      </c>
      <c r="I102" s="172">
        <v>5</v>
      </c>
      <c r="J102" s="172">
        <v>1</v>
      </c>
      <c r="K102" s="172">
        <v>0</v>
      </c>
      <c r="L102" s="172">
        <v>0</v>
      </c>
    </row>
    <row r="103" spans="1:12" ht="13.8" thickBot="1" x14ac:dyDescent="0.3">
      <c r="A103" s="432"/>
      <c r="B103" s="437"/>
      <c r="C103" s="437"/>
      <c r="D103" s="171" t="s">
        <v>5</v>
      </c>
      <c r="E103" s="172">
        <v>18</v>
      </c>
      <c r="F103" s="172">
        <v>2</v>
      </c>
      <c r="G103" s="172">
        <v>1</v>
      </c>
      <c r="H103" s="172">
        <v>4</v>
      </c>
      <c r="I103" s="172">
        <v>8</v>
      </c>
      <c r="J103" s="172">
        <v>2</v>
      </c>
      <c r="K103" s="172">
        <v>0</v>
      </c>
      <c r="L103" s="172">
        <v>1</v>
      </c>
    </row>
    <row r="104" spans="1:12" ht="13.8" thickBot="1" x14ac:dyDescent="0.3">
      <c r="A104" s="432"/>
      <c r="B104" s="437"/>
      <c r="C104" s="438"/>
      <c r="D104" s="171" t="s">
        <v>6</v>
      </c>
      <c r="E104" s="172">
        <v>10</v>
      </c>
      <c r="F104" s="172">
        <v>0</v>
      </c>
      <c r="G104" s="172">
        <v>2</v>
      </c>
      <c r="H104" s="172">
        <v>0</v>
      </c>
      <c r="I104" s="172">
        <v>6</v>
      </c>
      <c r="J104" s="172">
        <v>2</v>
      </c>
      <c r="K104" s="172">
        <v>0</v>
      </c>
      <c r="L104" s="172">
        <v>0</v>
      </c>
    </row>
    <row r="105" spans="1:12" ht="27" thickBot="1" x14ac:dyDescent="0.3">
      <c r="A105" s="432"/>
      <c r="B105" s="437"/>
      <c r="C105" s="436">
        <v>2015</v>
      </c>
      <c r="D105" s="171" t="s">
        <v>83</v>
      </c>
      <c r="E105" s="291">
        <v>19</v>
      </c>
      <c r="F105" s="291">
        <v>2</v>
      </c>
      <c r="G105" s="291">
        <v>5</v>
      </c>
      <c r="H105" s="291">
        <v>3</v>
      </c>
      <c r="I105" s="291">
        <v>4</v>
      </c>
      <c r="J105" s="291">
        <v>1</v>
      </c>
      <c r="K105" s="291">
        <v>2</v>
      </c>
      <c r="L105" s="291">
        <v>2</v>
      </c>
    </row>
    <row r="106" spans="1:12" ht="13.8" thickBot="1" x14ac:dyDescent="0.3">
      <c r="A106" s="432"/>
      <c r="B106" s="437"/>
      <c r="C106" s="437"/>
      <c r="D106" s="171" t="s">
        <v>7</v>
      </c>
      <c r="E106" s="291">
        <v>9</v>
      </c>
      <c r="F106" s="291">
        <v>0</v>
      </c>
      <c r="G106" s="291">
        <v>1</v>
      </c>
      <c r="H106" s="291">
        <v>3</v>
      </c>
      <c r="I106" s="291">
        <v>4</v>
      </c>
      <c r="J106" s="291">
        <v>1</v>
      </c>
      <c r="K106" s="291">
        <v>0</v>
      </c>
      <c r="L106" s="291">
        <v>0</v>
      </c>
    </row>
    <row r="107" spans="1:12" ht="13.8" thickBot="1" x14ac:dyDescent="0.3">
      <c r="A107" s="432"/>
      <c r="B107" s="437"/>
      <c r="C107" s="437"/>
      <c r="D107" s="171" t="s">
        <v>4</v>
      </c>
      <c r="E107" s="291">
        <v>10</v>
      </c>
      <c r="F107" s="291">
        <v>2</v>
      </c>
      <c r="G107" s="291">
        <v>4</v>
      </c>
      <c r="H107" s="291">
        <v>0</v>
      </c>
      <c r="I107" s="291">
        <v>0</v>
      </c>
      <c r="J107" s="291">
        <v>0</v>
      </c>
      <c r="K107" s="291">
        <v>2</v>
      </c>
      <c r="L107" s="291">
        <v>2</v>
      </c>
    </row>
    <row r="108" spans="1:12" ht="13.8" thickBot="1" x14ac:dyDescent="0.3">
      <c r="A108" s="432"/>
      <c r="B108" s="437"/>
      <c r="C108" s="437"/>
      <c r="D108" s="171" t="s">
        <v>5</v>
      </c>
      <c r="E108" s="172">
        <v>0</v>
      </c>
      <c r="F108" s="172">
        <v>0</v>
      </c>
      <c r="G108" s="172">
        <v>0</v>
      </c>
      <c r="H108" s="172">
        <v>0</v>
      </c>
      <c r="I108" s="172">
        <v>0</v>
      </c>
      <c r="J108" s="172">
        <v>0</v>
      </c>
      <c r="K108" s="172">
        <v>0</v>
      </c>
      <c r="L108" s="172">
        <v>0</v>
      </c>
    </row>
    <row r="109" spans="1:12" ht="13.8" thickBot="1" x14ac:dyDescent="0.3">
      <c r="A109" s="432"/>
      <c r="B109" s="438"/>
      <c r="C109" s="438"/>
      <c r="D109" s="171" t="s">
        <v>6</v>
      </c>
      <c r="E109" s="172">
        <v>0</v>
      </c>
      <c r="F109" s="172">
        <v>0</v>
      </c>
      <c r="G109" s="172">
        <v>0</v>
      </c>
      <c r="H109" s="172">
        <v>0</v>
      </c>
      <c r="I109" s="172">
        <v>0</v>
      </c>
      <c r="J109" s="172">
        <v>0</v>
      </c>
      <c r="K109" s="172">
        <v>0</v>
      </c>
      <c r="L109" s="172">
        <v>0</v>
      </c>
    </row>
    <row r="110" spans="1:12" ht="27" thickBot="1" x14ac:dyDescent="0.3">
      <c r="A110" s="432"/>
      <c r="B110" s="436" t="s">
        <v>87</v>
      </c>
      <c r="C110" s="436">
        <v>2013</v>
      </c>
      <c r="D110" s="171" t="s">
        <v>83</v>
      </c>
      <c r="E110" s="172">
        <v>1000</v>
      </c>
      <c r="F110" s="172">
        <v>114</v>
      </c>
      <c r="G110" s="172">
        <v>38</v>
      </c>
      <c r="H110" s="172">
        <v>133</v>
      </c>
      <c r="I110" s="172">
        <v>604</v>
      </c>
      <c r="J110" s="172">
        <v>12</v>
      </c>
      <c r="K110" s="172">
        <v>43</v>
      </c>
      <c r="L110" s="172">
        <v>56</v>
      </c>
    </row>
    <row r="111" spans="1:12" ht="13.8" thickBot="1" x14ac:dyDescent="0.3">
      <c r="A111" s="432"/>
      <c r="B111" s="437"/>
      <c r="C111" s="437"/>
      <c r="D111" s="171" t="s">
        <v>7</v>
      </c>
      <c r="E111" s="172">
        <v>347</v>
      </c>
      <c r="F111" s="172">
        <v>53</v>
      </c>
      <c r="G111" s="172">
        <v>9</v>
      </c>
      <c r="H111" s="172">
        <v>27</v>
      </c>
      <c r="I111" s="172">
        <v>222</v>
      </c>
      <c r="J111" s="172">
        <v>8</v>
      </c>
      <c r="K111" s="172">
        <v>13</v>
      </c>
      <c r="L111" s="172">
        <v>15</v>
      </c>
    </row>
    <row r="112" spans="1:12" ht="13.8" thickBot="1" x14ac:dyDescent="0.3">
      <c r="A112" s="432"/>
      <c r="B112" s="437"/>
      <c r="C112" s="437"/>
      <c r="D112" s="171" t="s">
        <v>4</v>
      </c>
      <c r="E112" s="172">
        <v>286</v>
      </c>
      <c r="F112" s="172">
        <v>24</v>
      </c>
      <c r="G112" s="172">
        <v>15</v>
      </c>
      <c r="H112" s="172">
        <v>29</v>
      </c>
      <c r="I112" s="172">
        <v>193</v>
      </c>
      <c r="J112" s="172">
        <v>2</v>
      </c>
      <c r="K112" s="172">
        <v>8</v>
      </c>
      <c r="L112" s="172">
        <v>15</v>
      </c>
    </row>
    <row r="113" spans="1:12" ht="13.8" thickBot="1" x14ac:dyDescent="0.3">
      <c r="A113" s="432"/>
      <c r="B113" s="437"/>
      <c r="C113" s="437"/>
      <c r="D113" s="171" t="s">
        <v>5</v>
      </c>
      <c r="E113" s="172">
        <v>151</v>
      </c>
      <c r="F113" s="172">
        <v>17</v>
      </c>
      <c r="G113" s="172">
        <v>5</v>
      </c>
      <c r="H113" s="172">
        <v>26</v>
      </c>
      <c r="I113" s="172">
        <v>74</v>
      </c>
      <c r="J113" s="172">
        <v>1</v>
      </c>
      <c r="K113" s="172">
        <v>10</v>
      </c>
      <c r="L113" s="172">
        <v>18</v>
      </c>
    </row>
    <row r="114" spans="1:12" ht="13.8" thickBot="1" x14ac:dyDescent="0.3">
      <c r="A114" s="432"/>
      <c r="B114" s="437"/>
      <c r="C114" s="438"/>
      <c r="D114" s="171" t="s">
        <v>6</v>
      </c>
      <c r="E114" s="172">
        <v>216</v>
      </c>
      <c r="F114" s="172">
        <v>20</v>
      </c>
      <c r="G114" s="172">
        <v>9</v>
      </c>
      <c r="H114" s="172">
        <v>51</v>
      </c>
      <c r="I114" s="172">
        <v>115</v>
      </c>
      <c r="J114" s="172">
        <v>1</v>
      </c>
      <c r="K114" s="172">
        <v>12</v>
      </c>
      <c r="L114" s="172">
        <v>8</v>
      </c>
    </row>
    <row r="115" spans="1:12" ht="27" thickBot="1" x14ac:dyDescent="0.3">
      <c r="A115" s="432"/>
      <c r="B115" s="437"/>
      <c r="C115" s="436">
        <v>2014</v>
      </c>
      <c r="D115" s="171" t="s">
        <v>83</v>
      </c>
      <c r="E115" s="172">
        <v>508</v>
      </c>
      <c r="F115" s="172">
        <v>49</v>
      </c>
      <c r="G115" s="172">
        <v>30</v>
      </c>
      <c r="H115" s="172">
        <v>154</v>
      </c>
      <c r="I115" s="172">
        <v>240</v>
      </c>
      <c r="J115" s="172">
        <v>11</v>
      </c>
      <c r="K115" s="172">
        <v>12</v>
      </c>
      <c r="L115" s="172">
        <v>12</v>
      </c>
    </row>
    <row r="116" spans="1:12" ht="13.8" thickBot="1" x14ac:dyDescent="0.3">
      <c r="A116" s="432"/>
      <c r="B116" s="437"/>
      <c r="C116" s="437"/>
      <c r="D116" s="171" t="s">
        <v>7</v>
      </c>
      <c r="E116" s="172">
        <v>165</v>
      </c>
      <c r="F116" s="172">
        <v>21</v>
      </c>
      <c r="G116" s="172">
        <v>10</v>
      </c>
      <c r="H116" s="172">
        <v>55</v>
      </c>
      <c r="I116" s="172">
        <v>72</v>
      </c>
      <c r="J116" s="172">
        <v>1</v>
      </c>
      <c r="K116" s="172">
        <v>0</v>
      </c>
      <c r="L116" s="172">
        <v>6</v>
      </c>
    </row>
    <row r="117" spans="1:12" ht="13.8" thickBot="1" x14ac:dyDescent="0.3">
      <c r="A117" s="432"/>
      <c r="B117" s="437"/>
      <c r="C117" s="437"/>
      <c r="D117" s="171" t="s">
        <v>4</v>
      </c>
      <c r="E117" s="172">
        <v>119</v>
      </c>
      <c r="F117" s="172">
        <v>10</v>
      </c>
      <c r="G117" s="172">
        <v>7</v>
      </c>
      <c r="H117" s="172">
        <v>39</v>
      </c>
      <c r="I117" s="172">
        <v>51</v>
      </c>
      <c r="J117" s="172">
        <v>2</v>
      </c>
      <c r="K117" s="172">
        <v>8</v>
      </c>
      <c r="L117" s="172">
        <v>2</v>
      </c>
    </row>
    <row r="118" spans="1:12" ht="13.8" thickBot="1" x14ac:dyDescent="0.3">
      <c r="A118" s="432"/>
      <c r="B118" s="437"/>
      <c r="C118" s="437"/>
      <c r="D118" s="171" t="s">
        <v>5</v>
      </c>
      <c r="E118" s="172">
        <v>110</v>
      </c>
      <c r="F118" s="172">
        <v>8</v>
      </c>
      <c r="G118" s="172">
        <v>5</v>
      </c>
      <c r="H118" s="172">
        <v>32</v>
      </c>
      <c r="I118" s="172">
        <v>58</v>
      </c>
      <c r="J118" s="172">
        <v>4</v>
      </c>
      <c r="K118" s="172">
        <v>1</v>
      </c>
      <c r="L118" s="172">
        <v>2</v>
      </c>
    </row>
    <row r="119" spans="1:12" ht="13.8" thickBot="1" x14ac:dyDescent="0.3">
      <c r="A119" s="432"/>
      <c r="B119" s="437"/>
      <c r="C119" s="438"/>
      <c r="D119" s="171" t="s">
        <v>6</v>
      </c>
      <c r="E119" s="172">
        <v>114</v>
      </c>
      <c r="F119" s="172">
        <v>10</v>
      </c>
      <c r="G119" s="172">
        <v>8</v>
      </c>
      <c r="H119" s="172">
        <v>28</v>
      </c>
      <c r="I119" s="172">
        <v>59</v>
      </c>
      <c r="J119" s="172">
        <v>4</v>
      </c>
      <c r="K119" s="172">
        <v>3</v>
      </c>
      <c r="L119" s="172">
        <v>2</v>
      </c>
    </row>
    <row r="120" spans="1:12" ht="27" thickBot="1" x14ac:dyDescent="0.3">
      <c r="A120" s="432"/>
      <c r="B120" s="437"/>
      <c r="C120" s="436">
        <v>2015</v>
      </c>
      <c r="D120" s="171" t="s">
        <v>83</v>
      </c>
      <c r="E120" s="291">
        <v>162</v>
      </c>
      <c r="F120" s="291">
        <v>10</v>
      </c>
      <c r="G120" s="291">
        <v>10</v>
      </c>
      <c r="H120" s="291">
        <v>34</v>
      </c>
      <c r="I120" s="291">
        <v>104</v>
      </c>
      <c r="J120" s="291">
        <v>1</v>
      </c>
      <c r="K120" s="291">
        <v>2</v>
      </c>
      <c r="L120" s="291">
        <v>1</v>
      </c>
    </row>
    <row r="121" spans="1:12" ht="13.8" thickBot="1" x14ac:dyDescent="0.3">
      <c r="A121" s="432"/>
      <c r="B121" s="437"/>
      <c r="C121" s="437"/>
      <c r="D121" s="171" t="s">
        <v>7</v>
      </c>
      <c r="E121" s="291">
        <v>91</v>
      </c>
      <c r="F121" s="291">
        <v>7</v>
      </c>
      <c r="G121" s="291">
        <v>6</v>
      </c>
      <c r="H121" s="291">
        <v>14</v>
      </c>
      <c r="I121" s="291">
        <v>63</v>
      </c>
      <c r="J121" s="291">
        <v>0</v>
      </c>
      <c r="K121" s="291">
        <v>1</v>
      </c>
      <c r="L121" s="291">
        <v>0</v>
      </c>
    </row>
    <row r="122" spans="1:12" ht="13.8" thickBot="1" x14ac:dyDescent="0.3">
      <c r="A122" s="432"/>
      <c r="B122" s="437"/>
      <c r="C122" s="437"/>
      <c r="D122" s="171" t="s">
        <v>4</v>
      </c>
      <c r="E122" s="291">
        <v>71</v>
      </c>
      <c r="F122" s="291">
        <v>3</v>
      </c>
      <c r="G122" s="291">
        <v>4</v>
      </c>
      <c r="H122" s="291">
        <v>20</v>
      </c>
      <c r="I122" s="291">
        <v>41</v>
      </c>
      <c r="J122" s="291">
        <v>1</v>
      </c>
      <c r="K122" s="291">
        <v>1</v>
      </c>
      <c r="L122" s="291">
        <v>1</v>
      </c>
    </row>
    <row r="123" spans="1:12" ht="13.8" thickBot="1" x14ac:dyDescent="0.3">
      <c r="A123" s="432"/>
      <c r="B123" s="437"/>
      <c r="C123" s="437"/>
      <c r="D123" s="171" t="s">
        <v>5</v>
      </c>
      <c r="E123" s="172">
        <v>0</v>
      </c>
      <c r="F123" s="172">
        <v>0</v>
      </c>
      <c r="G123" s="172">
        <v>0</v>
      </c>
      <c r="H123" s="172">
        <v>0</v>
      </c>
      <c r="I123" s="172">
        <v>0</v>
      </c>
      <c r="J123" s="172">
        <v>0</v>
      </c>
      <c r="K123" s="172">
        <v>0</v>
      </c>
      <c r="L123" s="172">
        <v>0</v>
      </c>
    </row>
    <row r="124" spans="1:12" ht="13.8" thickBot="1" x14ac:dyDescent="0.3">
      <c r="A124" s="432"/>
      <c r="B124" s="438"/>
      <c r="C124" s="438"/>
      <c r="D124" s="171" t="s">
        <v>6</v>
      </c>
      <c r="E124" s="172">
        <v>0</v>
      </c>
      <c r="F124" s="172">
        <v>0</v>
      </c>
      <c r="G124" s="172">
        <v>0</v>
      </c>
      <c r="H124" s="172">
        <v>0</v>
      </c>
      <c r="I124" s="172">
        <v>0</v>
      </c>
      <c r="J124" s="172">
        <v>0</v>
      </c>
      <c r="K124" s="172">
        <v>0</v>
      </c>
      <c r="L124" s="172">
        <v>0</v>
      </c>
    </row>
    <row r="125" spans="1:12" ht="27" thickBot="1" x14ac:dyDescent="0.3">
      <c r="A125" s="432"/>
      <c r="B125" s="436" t="s">
        <v>88</v>
      </c>
      <c r="C125" s="436">
        <v>2013</v>
      </c>
      <c r="D125" s="171" t="s">
        <v>83</v>
      </c>
      <c r="E125" s="172">
        <v>20</v>
      </c>
      <c r="F125" s="172">
        <v>5</v>
      </c>
      <c r="G125" s="172">
        <v>2</v>
      </c>
      <c r="H125" s="172">
        <v>1</v>
      </c>
      <c r="I125" s="172">
        <v>9</v>
      </c>
      <c r="J125" s="172">
        <v>0</v>
      </c>
      <c r="K125" s="172">
        <v>3</v>
      </c>
      <c r="L125" s="172">
        <v>0</v>
      </c>
    </row>
    <row r="126" spans="1:12" ht="13.8" thickBot="1" x14ac:dyDescent="0.3">
      <c r="A126" s="432"/>
      <c r="B126" s="437"/>
      <c r="C126" s="437"/>
      <c r="D126" s="171" t="s">
        <v>7</v>
      </c>
      <c r="E126" s="172">
        <v>9</v>
      </c>
      <c r="F126" s="172">
        <v>2</v>
      </c>
      <c r="G126" s="172">
        <v>1</v>
      </c>
      <c r="H126" s="172">
        <v>0</v>
      </c>
      <c r="I126" s="172">
        <v>6</v>
      </c>
      <c r="J126" s="172">
        <v>0</v>
      </c>
      <c r="K126" s="172">
        <v>0</v>
      </c>
      <c r="L126" s="172">
        <v>0</v>
      </c>
    </row>
    <row r="127" spans="1:12" ht="13.8" thickBot="1" x14ac:dyDescent="0.3">
      <c r="A127" s="432"/>
      <c r="B127" s="437"/>
      <c r="C127" s="437"/>
      <c r="D127" s="171" t="s">
        <v>4</v>
      </c>
      <c r="E127" s="172">
        <v>5</v>
      </c>
      <c r="F127" s="172">
        <v>0</v>
      </c>
      <c r="G127" s="172">
        <v>0</v>
      </c>
      <c r="H127" s="172">
        <v>0</v>
      </c>
      <c r="I127" s="172">
        <v>3</v>
      </c>
      <c r="J127" s="172">
        <v>0</v>
      </c>
      <c r="K127" s="172">
        <v>2</v>
      </c>
      <c r="L127" s="172">
        <v>0</v>
      </c>
    </row>
    <row r="128" spans="1:12" ht="13.8" thickBot="1" x14ac:dyDescent="0.3">
      <c r="A128" s="432"/>
      <c r="B128" s="437"/>
      <c r="C128" s="437"/>
      <c r="D128" s="171" t="s">
        <v>5</v>
      </c>
      <c r="E128" s="172">
        <v>4</v>
      </c>
      <c r="F128" s="172">
        <v>2</v>
      </c>
      <c r="G128" s="172">
        <v>1</v>
      </c>
      <c r="H128" s="172">
        <v>1</v>
      </c>
      <c r="I128" s="172">
        <v>0</v>
      </c>
      <c r="J128" s="172">
        <v>0</v>
      </c>
      <c r="K128" s="172">
        <v>0</v>
      </c>
      <c r="L128" s="172">
        <v>0</v>
      </c>
    </row>
    <row r="129" spans="1:12" ht="13.8" thickBot="1" x14ac:dyDescent="0.3">
      <c r="A129" s="432"/>
      <c r="B129" s="437"/>
      <c r="C129" s="438"/>
      <c r="D129" s="171" t="s">
        <v>6</v>
      </c>
      <c r="E129" s="172">
        <v>2</v>
      </c>
      <c r="F129" s="172">
        <v>1</v>
      </c>
      <c r="G129" s="172">
        <v>0</v>
      </c>
      <c r="H129" s="172">
        <v>0</v>
      </c>
      <c r="I129" s="172">
        <v>0</v>
      </c>
      <c r="J129" s="172">
        <v>0</v>
      </c>
      <c r="K129" s="172">
        <v>1</v>
      </c>
      <c r="L129" s="172">
        <v>0</v>
      </c>
    </row>
    <row r="130" spans="1:12" ht="27" thickBot="1" x14ac:dyDescent="0.3">
      <c r="A130" s="432"/>
      <c r="B130" s="437"/>
      <c r="C130" s="436">
        <v>2014</v>
      </c>
      <c r="D130" s="171" t="s">
        <v>83</v>
      </c>
      <c r="E130" s="172">
        <v>16</v>
      </c>
      <c r="F130" s="172">
        <v>4</v>
      </c>
      <c r="G130" s="172">
        <v>1</v>
      </c>
      <c r="H130" s="172">
        <v>3</v>
      </c>
      <c r="I130" s="172">
        <v>5</v>
      </c>
      <c r="J130" s="172">
        <v>1</v>
      </c>
      <c r="K130" s="172">
        <v>1</v>
      </c>
      <c r="L130" s="172">
        <v>1</v>
      </c>
    </row>
    <row r="131" spans="1:12" ht="13.8" thickBot="1" x14ac:dyDescent="0.3">
      <c r="A131" s="432"/>
      <c r="B131" s="437"/>
      <c r="C131" s="437"/>
      <c r="D131" s="171" t="s">
        <v>7</v>
      </c>
      <c r="E131" s="172">
        <v>5</v>
      </c>
      <c r="F131" s="172">
        <v>1</v>
      </c>
      <c r="G131" s="172">
        <v>0</v>
      </c>
      <c r="H131" s="172">
        <v>1</v>
      </c>
      <c r="I131" s="172">
        <v>2</v>
      </c>
      <c r="J131" s="172">
        <v>0</v>
      </c>
      <c r="K131" s="172">
        <v>0</v>
      </c>
      <c r="L131" s="172">
        <v>1</v>
      </c>
    </row>
    <row r="132" spans="1:12" ht="13.8" thickBot="1" x14ac:dyDescent="0.3">
      <c r="A132" s="432"/>
      <c r="B132" s="437"/>
      <c r="C132" s="437"/>
      <c r="D132" s="171" t="s">
        <v>4</v>
      </c>
      <c r="E132" s="172">
        <v>4</v>
      </c>
      <c r="F132" s="172">
        <v>2</v>
      </c>
      <c r="G132" s="172">
        <v>0</v>
      </c>
      <c r="H132" s="172">
        <v>1</v>
      </c>
      <c r="I132" s="172">
        <v>0</v>
      </c>
      <c r="J132" s="172">
        <v>0</v>
      </c>
      <c r="K132" s="172">
        <v>1</v>
      </c>
      <c r="L132" s="172">
        <v>0</v>
      </c>
    </row>
    <row r="133" spans="1:12" ht="13.8" thickBot="1" x14ac:dyDescent="0.3">
      <c r="A133" s="432"/>
      <c r="B133" s="437"/>
      <c r="C133" s="437"/>
      <c r="D133" s="171" t="s">
        <v>5</v>
      </c>
      <c r="E133" s="172">
        <v>3</v>
      </c>
      <c r="F133" s="172">
        <v>0</v>
      </c>
      <c r="G133" s="172">
        <v>1</v>
      </c>
      <c r="H133" s="172">
        <v>0</v>
      </c>
      <c r="I133" s="172">
        <v>1</v>
      </c>
      <c r="J133" s="172">
        <v>1</v>
      </c>
      <c r="K133" s="172">
        <v>0</v>
      </c>
      <c r="L133" s="172">
        <v>0</v>
      </c>
    </row>
    <row r="134" spans="1:12" ht="13.8" thickBot="1" x14ac:dyDescent="0.3">
      <c r="A134" s="432"/>
      <c r="B134" s="437"/>
      <c r="C134" s="438"/>
      <c r="D134" s="171" t="s">
        <v>6</v>
      </c>
      <c r="E134" s="172">
        <v>4</v>
      </c>
      <c r="F134" s="172">
        <v>1</v>
      </c>
      <c r="G134" s="172">
        <v>0</v>
      </c>
      <c r="H134" s="172">
        <v>1</v>
      </c>
      <c r="I134" s="172">
        <v>2</v>
      </c>
      <c r="J134" s="172">
        <v>0</v>
      </c>
      <c r="K134" s="172">
        <v>0</v>
      </c>
      <c r="L134" s="172">
        <v>0</v>
      </c>
    </row>
    <row r="135" spans="1:12" ht="27" thickBot="1" x14ac:dyDescent="0.3">
      <c r="A135" s="432"/>
      <c r="B135" s="437"/>
      <c r="C135" s="436">
        <v>2015</v>
      </c>
      <c r="D135" s="171" t="s">
        <v>83</v>
      </c>
      <c r="E135" s="291">
        <v>6</v>
      </c>
      <c r="F135" s="291">
        <v>1</v>
      </c>
      <c r="G135" s="291">
        <v>2</v>
      </c>
      <c r="H135" s="291">
        <v>0</v>
      </c>
      <c r="I135" s="291">
        <v>0</v>
      </c>
      <c r="J135" s="291">
        <v>3</v>
      </c>
      <c r="K135" s="291">
        <v>0</v>
      </c>
      <c r="L135" s="291">
        <v>0</v>
      </c>
    </row>
    <row r="136" spans="1:12" ht="13.8" thickBot="1" x14ac:dyDescent="0.3">
      <c r="A136" s="432"/>
      <c r="B136" s="437"/>
      <c r="C136" s="437"/>
      <c r="D136" s="171" t="s">
        <v>7</v>
      </c>
      <c r="E136" s="291">
        <v>5</v>
      </c>
      <c r="F136" s="291">
        <v>0</v>
      </c>
      <c r="G136" s="291">
        <v>2</v>
      </c>
      <c r="H136" s="291">
        <v>0</v>
      </c>
      <c r="I136" s="291">
        <v>0</v>
      </c>
      <c r="J136" s="291">
        <v>3</v>
      </c>
      <c r="K136" s="291">
        <v>0</v>
      </c>
      <c r="L136" s="291">
        <v>0</v>
      </c>
    </row>
    <row r="137" spans="1:12" ht="13.8" thickBot="1" x14ac:dyDescent="0.3">
      <c r="A137" s="432"/>
      <c r="B137" s="437"/>
      <c r="C137" s="437"/>
      <c r="D137" s="171" t="s">
        <v>4</v>
      </c>
      <c r="E137" s="291">
        <v>1</v>
      </c>
      <c r="F137" s="291">
        <v>1</v>
      </c>
      <c r="G137" s="291">
        <v>0</v>
      </c>
      <c r="H137" s="291">
        <v>0</v>
      </c>
      <c r="I137" s="291">
        <v>0</v>
      </c>
      <c r="J137" s="291">
        <v>0</v>
      </c>
      <c r="K137" s="291">
        <v>0</v>
      </c>
      <c r="L137" s="291">
        <v>0</v>
      </c>
    </row>
    <row r="138" spans="1:12" ht="13.8" thickBot="1" x14ac:dyDescent="0.3">
      <c r="A138" s="432"/>
      <c r="B138" s="437"/>
      <c r="C138" s="437"/>
      <c r="D138" s="171" t="s">
        <v>5</v>
      </c>
      <c r="E138" s="172">
        <v>0</v>
      </c>
      <c r="F138" s="172">
        <v>0</v>
      </c>
      <c r="G138" s="172">
        <v>0</v>
      </c>
      <c r="H138" s="172">
        <v>0</v>
      </c>
      <c r="I138" s="172">
        <v>0</v>
      </c>
      <c r="J138" s="172">
        <v>0</v>
      </c>
      <c r="K138" s="172">
        <v>0</v>
      </c>
      <c r="L138" s="172">
        <v>0</v>
      </c>
    </row>
    <row r="139" spans="1:12" ht="13.8" thickBot="1" x14ac:dyDescent="0.3">
      <c r="A139" s="432"/>
      <c r="B139" s="438"/>
      <c r="C139" s="438"/>
      <c r="D139" s="171" t="s">
        <v>6</v>
      </c>
      <c r="E139" s="172">
        <v>0</v>
      </c>
      <c r="F139" s="172">
        <v>0</v>
      </c>
      <c r="G139" s="172">
        <v>0</v>
      </c>
      <c r="H139" s="172">
        <v>0</v>
      </c>
      <c r="I139" s="172">
        <v>0</v>
      </c>
      <c r="J139" s="172">
        <v>0</v>
      </c>
      <c r="K139" s="172">
        <v>0</v>
      </c>
      <c r="L139" s="172">
        <v>0</v>
      </c>
    </row>
    <row r="140" spans="1:12" ht="27" thickBot="1" x14ac:dyDescent="0.3">
      <c r="A140" s="432"/>
      <c r="B140" s="436" t="s">
        <v>94</v>
      </c>
      <c r="C140" s="436">
        <v>2013</v>
      </c>
      <c r="D140" s="171" t="s">
        <v>83</v>
      </c>
      <c r="E140" s="172">
        <v>0</v>
      </c>
      <c r="F140" s="172">
        <v>0</v>
      </c>
      <c r="G140" s="172">
        <v>0</v>
      </c>
      <c r="H140" s="172">
        <v>0</v>
      </c>
      <c r="I140" s="172">
        <v>0</v>
      </c>
      <c r="J140" s="172">
        <v>0</v>
      </c>
      <c r="K140" s="172">
        <v>0</v>
      </c>
      <c r="L140" s="172">
        <v>0</v>
      </c>
    </row>
    <row r="141" spans="1:12" ht="13.8" thickBot="1" x14ac:dyDescent="0.3">
      <c r="A141" s="432"/>
      <c r="B141" s="437"/>
      <c r="C141" s="437"/>
      <c r="D141" s="171" t="s">
        <v>7</v>
      </c>
      <c r="E141" s="172">
        <v>0</v>
      </c>
      <c r="F141" s="172">
        <v>0</v>
      </c>
      <c r="G141" s="172">
        <v>0</v>
      </c>
      <c r="H141" s="172">
        <v>0</v>
      </c>
      <c r="I141" s="172">
        <v>0</v>
      </c>
      <c r="J141" s="172">
        <v>0</v>
      </c>
      <c r="K141" s="172">
        <v>0</v>
      </c>
      <c r="L141" s="172">
        <v>0</v>
      </c>
    </row>
    <row r="142" spans="1:12" ht="13.8" thickBot="1" x14ac:dyDescent="0.3">
      <c r="A142" s="432"/>
      <c r="B142" s="437"/>
      <c r="C142" s="437"/>
      <c r="D142" s="171" t="s">
        <v>4</v>
      </c>
      <c r="E142" s="172">
        <v>0</v>
      </c>
      <c r="F142" s="172">
        <v>0</v>
      </c>
      <c r="G142" s="172">
        <v>0</v>
      </c>
      <c r="H142" s="172">
        <v>0</v>
      </c>
      <c r="I142" s="172">
        <v>0</v>
      </c>
      <c r="J142" s="172">
        <v>0</v>
      </c>
      <c r="K142" s="172">
        <v>0</v>
      </c>
      <c r="L142" s="172">
        <v>0</v>
      </c>
    </row>
    <row r="143" spans="1:12" ht="13.8" thickBot="1" x14ac:dyDescent="0.3">
      <c r="A143" s="432"/>
      <c r="B143" s="437"/>
      <c r="C143" s="437"/>
      <c r="D143" s="171" t="s">
        <v>5</v>
      </c>
      <c r="E143" s="172">
        <v>0</v>
      </c>
      <c r="F143" s="172">
        <v>0</v>
      </c>
      <c r="G143" s="172">
        <v>0</v>
      </c>
      <c r="H143" s="172">
        <v>0</v>
      </c>
      <c r="I143" s="172">
        <v>0</v>
      </c>
      <c r="J143" s="172">
        <v>0</v>
      </c>
      <c r="K143" s="172">
        <v>0</v>
      </c>
      <c r="L143" s="172">
        <v>0</v>
      </c>
    </row>
    <row r="144" spans="1:12" ht="13.8" thickBot="1" x14ac:dyDescent="0.3">
      <c r="A144" s="432"/>
      <c r="B144" s="437"/>
      <c r="C144" s="438"/>
      <c r="D144" s="171" t="s">
        <v>6</v>
      </c>
      <c r="E144" s="172">
        <v>0</v>
      </c>
      <c r="F144" s="172">
        <v>0</v>
      </c>
      <c r="G144" s="172">
        <v>0</v>
      </c>
      <c r="H144" s="172">
        <v>0</v>
      </c>
      <c r="I144" s="172">
        <v>0</v>
      </c>
      <c r="J144" s="172">
        <v>0</v>
      </c>
      <c r="K144" s="172">
        <v>0</v>
      </c>
      <c r="L144" s="172">
        <v>0</v>
      </c>
    </row>
    <row r="145" spans="1:12" ht="27" thickBot="1" x14ac:dyDescent="0.3">
      <c r="A145" s="432"/>
      <c r="B145" s="437"/>
      <c r="C145" s="436">
        <v>2014</v>
      </c>
      <c r="D145" s="171" t="s">
        <v>83</v>
      </c>
      <c r="E145" s="172">
        <v>0</v>
      </c>
      <c r="F145" s="172">
        <v>0</v>
      </c>
      <c r="G145" s="172">
        <v>0</v>
      </c>
      <c r="H145" s="172">
        <v>0</v>
      </c>
      <c r="I145" s="172">
        <v>0</v>
      </c>
      <c r="J145" s="172">
        <v>0</v>
      </c>
      <c r="K145" s="172">
        <v>0</v>
      </c>
      <c r="L145" s="172">
        <v>0</v>
      </c>
    </row>
    <row r="146" spans="1:12" ht="13.8" thickBot="1" x14ac:dyDescent="0.3">
      <c r="A146" s="432"/>
      <c r="B146" s="437"/>
      <c r="C146" s="437"/>
      <c r="D146" s="171" t="s">
        <v>7</v>
      </c>
      <c r="E146" s="172">
        <v>0</v>
      </c>
      <c r="F146" s="172">
        <v>0</v>
      </c>
      <c r="G146" s="172">
        <v>0</v>
      </c>
      <c r="H146" s="172">
        <v>0</v>
      </c>
      <c r="I146" s="172">
        <v>0</v>
      </c>
      <c r="J146" s="172">
        <v>0</v>
      </c>
      <c r="K146" s="172">
        <v>0</v>
      </c>
      <c r="L146" s="172">
        <v>0</v>
      </c>
    </row>
    <row r="147" spans="1:12" ht="13.8" thickBot="1" x14ac:dyDescent="0.3">
      <c r="A147" s="432"/>
      <c r="B147" s="437"/>
      <c r="C147" s="437"/>
      <c r="D147" s="171" t="s">
        <v>4</v>
      </c>
      <c r="E147" s="172">
        <v>0</v>
      </c>
      <c r="F147" s="172">
        <v>0</v>
      </c>
      <c r="G147" s="172">
        <v>0</v>
      </c>
      <c r="H147" s="172">
        <v>0</v>
      </c>
      <c r="I147" s="172">
        <v>0</v>
      </c>
      <c r="J147" s="172">
        <v>0</v>
      </c>
      <c r="K147" s="172">
        <v>0</v>
      </c>
      <c r="L147" s="172">
        <v>0</v>
      </c>
    </row>
    <row r="148" spans="1:12" ht="13.8" thickBot="1" x14ac:dyDescent="0.3">
      <c r="A148" s="432"/>
      <c r="B148" s="437"/>
      <c r="C148" s="437"/>
      <c r="D148" s="171" t="s">
        <v>5</v>
      </c>
      <c r="E148" s="172">
        <v>0</v>
      </c>
      <c r="F148" s="172">
        <v>0</v>
      </c>
      <c r="G148" s="172">
        <v>0</v>
      </c>
      <c r="H148" s="172">
        <v>0</v>
      </c>
      <c r="I148" s="172">
        <v>0</v>
      </c>
      <c r="J148" s="172">
        <v>0</v>
      </c>
      <c r="K148" s="172">
        <v>0</v>
      </c>
      <c r="L148" s="172">
        <v>0</v>
      </c>
    </row>
    <row r="149" spans="1:12" ht="13.8" thickBot="1" x14ac:dyDescent="0.3">
      <c r="A149" s="432"/>
      <c r="B149" s="437"/>
      <c r="C149" s="438"/>
      <c r="D149" s="171" t="s">
        <v>6</v>
      </c>
      <c r="E149" s="172">
        <v>0</v>
      </c>
      <c r="F149" s="172">
        <v>0</v>
      </c>
      <c r="G149" s="172">
        <v>0</v>
      </c>
      <c r="H149" s="172">
        <v>0</v>
      </c>
      <c r="I149" s="172">
        <v>0</v>
      </c>
      <c r="J149" s="172">
        <v>0</v>
      </c>
      <c r="K149" s="172">
        <v>0</v>
      </c>
      <c r="L149" s="172">
        <v>0</v>
      </c>
    </row>
    <row r="150" spans="1:12" ht="27" thickBot="1" x14ac:dyDescent="0.3">
      <c r="A150" s="432"/>
      <c r="B150" s="437"/>
      <c r="C150" s="436">
        <v>2015</v>
      </c>
      <c r="D150" s="171" t="s">
        <v>83</v>
      </c>
      <c r="E150" s="291">
        <v>0</v>
      </c>
      <c r="F150" s="291">
        <v>0</v>
      </c>
      <c r="G150" s="291">
        <v>0</v>
      </c>
      <c r="H150" s="291">
        <v>0</v>
      </c>
      <c r="I150" s="291">
        <v>0</v>
      </c>
      <c r="J150" s="291">
        <v>0</v>
      </c>
      <c r="K150" s="291">
        <v>0</v>
      </c>
      <c r="L150" s="291">
        <v>0</v>
      </c>
    </row>
    <row r="151" spans="1:12" ht="13.8" thickBot="1" x14ac:dyDescent="0.3">
      <c r="A151" s="432"/>
      <c r="B151" s="437"/>
      <c r="C151" s="437"/>
      <c r="D151" s="171" t="s">
        <v>7</v>
      </c>
      <c r="E151" s="291">
        <v>0</v>
      </c>
      <c r="F151" s="291">
        <v>0</v>
      </c>
      <c r="G151" s="291">
        <v>0</v>
      </c>
      <c r="H151" s="291">
        <v>0</v>
      </c>
      <c r="I151" s="291">
        <v>0</v>
      </c>
      <c r="J151" s="291">
        <v>0</v>
      </c>
      <c r="K151" s="291">
        <v>0</v>
      </c>
      <c r="L151" s="291">
        <v>0</v>
      </c>
    </row>
    <row r="152" spans="1:12" ht="13.8" thickBot="1" x14ac:dyDescent="0.3">
      <c r="A152" s="432"/>
      <c r="B152" s="437"/>
      <c r="C152" s="437"/>
      <c r="D152" s="171" t="s">
        <v>4</v>
      </c>
      <c r="E152" s="291">
        <v>0</v>
      </c>
      <c r="F152" s="291">
        <v>0</v>
      </c>
      <c r="G152" s="291">
        <v>0</v>
      </c>
      <c r="H152" s="291">
        <v>0</v>
      </c>
      <c r="I152" s="291">
        <v>0</v>
      </c>
      <c r="J152" s="291">
        <v>0</v>
      </c>
      <c r="K152" s="291">
        <v>0</v>
      </c>
      <c r="L152" s="291">
        <v>0</v>
      </c>
    </row>
    <row r="153" spans="1:12" ht="13.8" thickBot="1" x14ac:dyDescent="0.3">
      <c r="A153" s="432"/>
      <c r="B153" s="437"/>
      <c r="C153" s="437"/>
      <c r="D153" s="171" t="s">
        <v>5</v>
      </c>
      <c r="E153" s="172">
        <v>0</v>
      </c>
      <c r="F153" s="172">
        <v>0</v>
      </c>
      <c r="G153" s="172">
        <v>0</v>
      </c>
      <c r="H153" s="172">
        <v>0</v>
      </c>
      <c r="I153" s="172">
        <v>0</v>
      </c>
      <c r="J153" s="172">
        <v>0</v>
      </c>
      <c r="K153" s="172">
        <v>0</v>
      </c>
      <c r="L153" s="172">
        <v>0</v>
      </c>
    </row>
    <row r="154" spans="1:12" ht="13.8" thickBot="1" x14ac:dyDescent="0.3">
      <c r="A154" s="500"/>
      <c r="B154" s="438"/>
      <c r="C154" s="438"/>
      <c r="D154" s="171" t="s">
        <v>6</v>
      </c>
      <c r="E154" s="172">
        <v>0</v>
      </c>
      <c r="F154" s="172">
        <v>0</v>
      </c>
      <c r="G154" s="172">
        <v>0</v>
      </c>
      <c r="H154" s="172">
        <v>0</v>
      </c>
      <c r="I154" s="172">
        <v>0</v>
      </c>
      <c r="J154" s="172">
        <v>0</v>
      </c>
      <c r="K154" s="172">
        <v>0</v>
      </c>
      <c r="L154" s="172">
        <v>0</v>
      </c>
    </row>
    <row r="155" spans="1:12" ht="27" thickBot="1" x14ac:dyDescent="0.3">
      <c r="A155" s="431" t="s">
        <v>90</v>
      </c>
      <c r="B155" s="436" t="s">
        <v>83</v>
      </c>
      <c r="C155" s="436">
        <v>2013</v>
      </c>
      <c r="D155" s="171" t="s">
        <v>83</v>
      </c>
      <c r="E155" s="172">
        <v>86</v>
      </c>
      <c r="F155" s="172">
        <v>13</v>
      </c>
      <c r="G155" s="172">
        <v>0</v>
      </c>
      <c r="H155" s="172">
        <v>3</v>
      </c>
      <c r="I155" s="172">
        <v>22</v>
      </c>
      <c r="J155" s="172">
        <v>2</v>
      </c>
      <c r="K155" s="172">
        <v>32</v>
      </c>
      <c r="L155" s="172">
        <v>14</v>
      </c>
    </row>
    <row r="156" spans="1:12" ht="13.8" thickBot="1" x14ac:dyDescent="0.3">
      <c r="A156" s="432"/>
      <c r="B156" s="437"/>
      <c r="C156" s="437"/>
      <c r="D156" s="171" t="s">
        <v>7</v>
      </c>
      <c r="E156" s="172">
        <v>24</v>
      </c>
      <c r="F156" s="172">
        <v>4</v>
      </c>
      <c r="G156" s="172">
        <v>0</v>
      </c>
      <c r="H156" s="172">
        <v>0</v>
      </c>
      <c r="I156" s="172">
        <v>8</v>
      </c>
      <c r="J156" s="172">
        <v>0</v>
      </c>
      <c r="K156" s="172">
        <v>2</v>
      </c>
      <c r="L156" s="172">
        <v>10</v>
      </c>
    </row>
    <row r="157" spans="1:12" ht="13.8" thickBot="1" x14ac:dyDescent="0.3">
      <c r="A157" s="432"/>
      <c r="B157" s="437"/>
      <c r="C157" s="437"/>
      <c r="D157" s="171" t="s">
        <v>4</v>
      </c>
      <c r="E157" s="172">
        <v>19</v>
      </c>
      <c r="F157" s="172">
        <v>4</v>
      </c>
      <c r="G157" s="172">
        <v>0</v>
      </c>
      <c r="H157" s="172">
        <v>1</v>
      </c>
      <c r="I157" s="172">
        <v>3</v>
      </c>
      <c r="J157" s="172">
        <v>2</v>
      </c>
      <c r="K157" s="172">
        <v>8</v>
      </c>
      <c r="L157" s="172">
        <v>1</v>
      </c>
    </row>
    <row r="158" spans="1:12" ht="13.8" thickBot="1" x14ac:dyDescent="0.3">
      <c r="A158" s="432"/>
      <c r="B158" s="437"/>
      <c r="C158" s="437"/>
      <c r="D158" s="171" t="s">
        <v>5</v>
      </c>
      <c r="E158" s="172">
        <v>29</v>
      </c>
      <c r="F158" s="172">
        <v>3</v>
      </c>
      <c r="G158" s="172">
        <v>0</v>
      </c>
      <c r="H158" s="172">
        <v>2</v>
      </c>
      <c r="I158" s="172">
        <v>6</v>
      </c>
      <c r="J158" s="172">
        <v>0</v>
      </c>
      <c r="K158" s="172">
        <v>15</v>
      </c>
      <c r="L158" s="172">
        <v>3</v>
      </c>
    </row>
    <row r="159" spans="1:12" ht="13.8" thickBot="1" x14ac:dyDescent="0.3">
      <c r="A159" s="432"/>
      <c r="B159" s="437"/>
      <c r="C159" s="438"/>
      <c r="D159" s="171" t="s">
        <v>6</v>
      </c>
      <c r="E159" s="172">
        <v>14</v>
      </c>
      <c r="F159" s="172">
        <v>2</v>
      </c>
      <c r="G159" s="172">
        <v>0</v>
      </c>
      <c r="H159" s="172">
        <v>0</v>
      </c>
      <c r="I159" s="172">
        <v>5</v>
      </c>
      <c r="J159" s="172">
        <v>0</v>
      </c>
      <c r="K159" s="172">
        <v>7</v>
      </c>
      <c r="L159" s="172">
        <v>0</v>
      </c>
    </row>
    <row r="160" spans="1:12" ht="27" thickBot="1" x14ac:dyDescent="0.3">
      <c r="A160" s="432"/>
      <c r="B160" s="437"/>
      <c r="C160" s="436">
        <v>2014</v>
      </c>
      <c r="D160" s="171" t="s">
        <v>83</v>
      </c>
      <c r="E160" s="172">
        <v>40</v>
      </c>
      <c r="F160" s="172">
        <v>8</v>
      </c>
      <c r="G160" s="172">
        <v>1</v>
      </c>
      <c r="H160" s="172">
        <v>7</v>
      </c>
      <c r="I160" s="172">
        <v>21</v>
      </c>
      <c r="J160" s="172">
        <v>1</v>
      </c>
      <c r="K160" s="172">
        <v>2</v>
      </c>
      <c r="L160" s="172">
        <v>0</v>
      </c>
    </row>
    <row r="161" spans="1:12" ht="13.8" thickBot="1" x14ac:dyDescent="0.3">
      <c r="A161" s="432"/>
      <c r="B161" s="437"/>
      <c r="C161" s="437"/>
      <c r="D161" s="171" t="s">
        <v>7</v>
      </c>
      <c r="E161" s="172">
        <v>15</v>
      </c>
      <c r="F161" s="172">
        <v>4</v>
      </c>
      <c r="G161" s="172">
        <v>0</v>
      </c>
      <c r="H161" s="172">
        <v>4</v>
      </c>
      <c r="I161" s="172">
        <v>7</v>
      </c>
      <c r="J161" s="172">
        <v>0</v>
      </c>
      <c r="K161" s="172">
        <v>0</v>
      </c>
      <c r="L161" s="172">
        <v>0</v>
      </c>
    </row>
    <row r="162" spans="1:12" ht="13.8" thickBot="1" x14ac:dyDescent="0.3">
      <c r="A162" s="432"/>
      <c r="B162" s="437"/>
      <c r="C162" s="437"/>
      <c r="D162" s="171" t="s">
        <v>4</v>
      </c>
      <c r="E162" s="172">
        <v>6</v>
      </c>
      <c r="F162" s="172">
        <v>2</v>
      </c>
      <c r="G162" s="172">
        <v>0</v>
      </c>
      <c r="H162" s="172">
        <v>1</v>
      </c>
      <c r="I162" s="172">
        <v>2</v>
      </c>
      <c r="J162" s="172">
        <v>0</v>
      </c>
      <c r="K162" s="172">
        <v>1</v>
      </c>
      <c r="L162" s="172">
        <v>0</v>
      </c>
    </row>
    <row r="163" spans="1:12" ht="13.8" thickBot="1" x14ac:dyDescent="0.3">
      <c r="A163" s="432"/>
      <c r="B163" s="437"/>
      <c r="C163" s="437"/>
      <c r="D163" s="171" t="s">
        <v>5</v>
      </c>
      <c r="E163" s="172">
        <v>7</v>
      </c>
      <c r="F163" s="172">
        <v>1</v>
      </c>
      <c r="G163" s="172">
        <v>1</v>
      </c>
      <c r="H163" s="172">
        <v>0</v>
      </c>
      <c r="I163" s="172">
        <v>3</v>
      </c>
      <c r="J163" s="172">
        <v>1</v>
      </c>
      <c r="K163" s="172">
        <v>1</v>
      </c>
      <c r="L163" s="172">
        <v>0</v>
      </c>
    </row>
    <row r="164" spans="1:12" ht="13.8" thickBot="1" x14ac:dyDescent="0.3">
      <c r="A164" s="432"/>
      <c r="B164" s="437"/>
      <c r="C164" s="438"/>
      <c r="D164" s="171" t="s">
        <v>6</v>
      </c>
      <c r="E164" s="172">
        <v>12</v>
      </c>
      <c r="F164" s="172">
        <v>1</v>
      </c>
      <c r="G164" s="172">
        <v>0</v>
      </c>
      <c r="H164" s="172">
        <v>2</v>
      </c>
      <c r="I164" s="172">
        <v>9</v>
      </c>
      <c r="J164" s="172">
        <v>0</v>
      </c>
      <c r="K164" s="172">
        <v>0</v>
      </c>
      <c r="L164" s="172">
        <v>0</v>
      </c>
    </row>
    <row r="165" spans="1:12" ht="27" thickBot="1" x14ac:dyDescent="0.3">
      <c r="A165" s="432"/>
      <c r="B165" s="437"/>
      <c r="C165" s="436">
        <v>2015</v>
      </c>
      <c r="D165" s="171" t="s">
        <v>83</v>
      </c>
      <c r="E165" s="291">
        <v>24</v>
      </c>
      <c r="F165" s="291">
        <v>3</v>
      </c>
      <c r="G165" s="291">
        <v>0</v>
      </c>
      <c r="H165" s="291">
        <v>0</v>
      </c>
      <c r="I165" s="291">
        <v>11</v>
      </c>
      <c r="J165" s="291">
        <v>2</v>
      </c>
      <c r="K165" s="291">
        <v>5</v>
      </c>
      <c r="L165" s="291">
        <v>3</v>
      </c>
    </row>
    <row r="166" spans="1:12" ht="13.8" thickBot="1" x14ac:dyDescent="0.3">
      <c r="A166" s="432"/>
      <c r="B166" s="437"/>
      <c r="C166" s="437"/>
      <c r="D166" s="171" t="s">
        <v>7</v>
      </c>
      <c r="E166" s="291">
        <v>13</v>
      </c>
      <c r="F166" s="291">
        <v>2</v>
      </c>
      <c r="G166" s="291">
        <v>0</v>
      </c>
      <c r="H166" s="291">
        <v>0</v>
      </c>
      <c r="I166" s="291">
        <v>7</v>
      </c>
      <c r="J166" s="291">
        <v>1</v>
      </c>
      <c r="K166" s="291">
        <v>2</v>
      </c>
      <c r="L166" s="291">
        <v>1</v>
      </c>
    </row>
    <row r="167" spans="1:12" ht="13.8" thickBot="1" x14ac:dyDescent="0.3">
      <c r="A167" s="432"/>
      <c r="B167" s="437"/>
      <c r="C167" s="437"/>
      <c r="D167" s="171" t="s">
        <v>4</v>
      </c>
      <c r="E167" s="291">
        <v>11</v>
      </c>
      <c r="F167" s="291">
        <v>1</v>
      </c>
      <c r="G167" s="291">
        <v>0</v>
      </c>
      <c r="H167" s="291">
        <v>0</v>
      </c>
      <c r="I167" s="291">
        <v>4</v>
      </c>
      <c r="J167" s="291">
        <v>1</v>
      </c>
      <c r="K167" s="291">
        <v>3</v>
      </c>
      <c r="L167" s="291">
        <v>2</v>
      </c>
    </row>
    <row r="168" spans="1:12" ht="13.8" thickBot="1" x14ac:dyDescent="0.3">
      <c r="A168" s="432"/>
      <c r="B168" s="437"/>
      <c r="C168" s="437"/>
      <c r="D168" s="171" t="s">
        <v>5</v>
      </c>
      <c r="E168" s="172">
        <v>0</v>
      </c>
      <c r="F168" s="172">
        <v>0</v>
      </c>
      <c r="G168" s="172">
        <v>0</v>
      </c>
      <c r="H168" s="172">
        <v>0</v>
      </c>
      <c r="I168" s="172">
        <v>0</v>
      </c>
      <c r="J168" s="172">
        <v>0</v>
      </c>
      <c r="K168" s="172">
        <v>0</v>
      </c>
      <c r="L168" s="172">
        <v>0</v>
      </c>
    </row>
    <row r="169" spans="1:12" ht="13.8" thickBot="1" x14ac:dyDescent="0.3">
      <c r="A169" s="432"/>
      <c r="B169" s="438"/>
      <c r="C169" s="438"/>
      <c r="D169" s="171" t="s">
        <v>6</v>
      </c>
      <c r="E169" s="172">
        <v>0</v>
      </c>
      <c r="F169" s="172">
        <v>0</v>
      </c>
      <c r="G169" s="172">
        <v>0</v>
      </c>
      <c r="H169" s="172">
        <v>0</v>
      </c>
      <c r="I169" s="172">
        <v>0</v>
      </c>
      <c r="J169" s="172">
        <v>0</v>
      </c>
      <c r="K169" s="172">
        <v>0</v>
      </c>
      <c r="L169" s="172">
        <v>0</v>
      </c>
    </row>
    <row r="170" spans="1:12" ht="27" thickBot="1" x14ac:dyDescent="0.3">
      <c r="A170" s="432"/>
      <c r="B170" s="436" t="s">
        <v>86</v>
      </c>
      <c r="C170" s="436">
        <v>2013</v>
      </c>
      <c r="D170" s="171" t="s">
        <v>83</v>
      </c>
      <c r="E170" s="172">
        <v>18</v>
      </c>
      <c r="F170" s="172">
        <v>2</v>
      </c>
      <c r="G170" s="172">
        <v>0</v>
      </c>
      <c r="H170" s="172">
        <v>0</v>
      </c>
      <c r="I170" s="172">
        <v>5</v>
      </c>
      <c r="J170" s="172">
        <v>0</v>
      </c>
      <c r="K170" s="172">
        <v>7</v>
      </c>
      <c r="L170" s="172">
        <v>4</v>
      </c>
    </row>
    <row r="171" spans="1:12" ht="13.8" thickBot="1" x14ac:dyDescent="0.3">
      <c r="A171" s="432"/>
      <c r="B171" s="437"/>
      <c r="C171" s="437"/>
      <c r="D171" s="171" t="s">
        <v>7</v>
      </c>
      <c r="E171" s="172">
        <v>5</v>
      </c>
      <c r="F171" s="172">
        <v>1</v>
      </c>
      <c r="G171" s="172">
        <v>0</v>
      </c>
      <c r="H171" s="172">
        <v>0</v>
      </c>
      <c r="I171" s="172">
        <v>2</v>
      </c>
      <c r="J171" s="172">
        <v>0</v>
      </c>
      <c r="K171" s="172">
        <v>0</v>
      </c>
      <c r="L171" s="172">
        <v>2</v>
      </c>
    </row>
    <row r="172" spans="1:12" ht="13.8" thickBot="1" x14ac:dyDescent="0.3">
      <c r="A172" s="432"/>
      <c r="B172" s="437"/>
      <c r="C172" s="437"/>
      <c r="D172" s="171" t="s">
        <v>4</v>
      </c>
      <c r="E172" s="172">
        <v>4</v>
      </c>
      <c r="F172" s="172">
        <v>1</v>
      </c>
      <c r="G172" s="172">
        <v>0</v>
      </c>
      <c r="H172" s="172">
        <v>0</v>
      </c>
      <c r="I172" s="172">
        <v>1</v>
      </c>
      <c r="J172" s="172">
        <v>0</v>
      </c>
      <c r="K172" s="172">
        <v>2</v>
      </c>
      <c r="L172" s="172">
        <v>0</v>
      </c>
    </row>
    <row r="173" spans="1:12" ht="13.8" thickBot="1" x14ac:dyDescent="0.3">
      <c r="A173" s="432"/>
      <c r="B173" s="437"/>
      <c r="C173" s="437"/>
      <c r="D173" s="171" t="s">
        <v>5</v>
      </c>
      <c r="E173" s="172">
        <v>7</v>
      </c>
      <c r="F173" s="172">
        <v>0</v>
      </c>
      <c r="G173" s="172">
        <v>0</v>
      </c>
      <c r="H173" s="172">
        <v>0</v>
      </c>
      <c r="I173" s="172">
        <v>2</v>
      </c>
      <c r="J173" s="172">
        <v>0</v>
      </c>
      <c r="K173" s="172">
        <v>3</v>
      </c>
      <c r="L173" s="172">
        <v>2</v>
      </c>
    </row>
    <row r="174" spans="1:12" ht="13.8" thickBot="1" x14ac:dyDescent="0.3">
      <c r="A174" s="432"/>
      <c r="B174" s="437"/>
      <c r="C174" s="438"/>
      <c r="D174" s="171" t="s">
        <v>6</v>
      </c>
      <c r="E174" s="172">
        <v>2</v>
      </c>
      <c r="F174" s="172">
        <v>0</v>
      </c>
      <c r="G174" s="172">
        <v>0</v>
      </c>
      <c r="H174" s="172">
        <v>0</v>
      </c>
      <c r="I174" s="172">
        <v>0</v>
      </c>
      <c r="J174" s="172">
        <v>0</v>
      </c>
      <c r="K174" s="172">
        <v>2</v>
      </c>
      <c r="L174" s="172">
        <v>0</v>
      </c>
    </row>
    <row r="175" spans="1:12" ht="27" thickBot="1" x14ac:dyDescent="0.3">
      <c r="A175" s="432"/>
      <c r="B175" s="437"/>
      <c r="C175" s="436">
        <v>2014</v>
      </c>
      <c r="D175" s="171" t="s">
        <v>83</v>
      </c>
      <c r="E175" s="172">
        <v>8</v>
      </c>
      <c r="F175" s="172">
        <v>0</v>
      </c>
      <c r="G175" s="172">
        <v>0</v>
      </c>
      <c r="H175" s="172">
        <v>2</v>
      </c>
      <c r="I175" s="172">
        <v>6</v>
      </c>
      <c r="J175" s="172">
        <v>0</v>
      </c>
      <c r="K175" s="172">
        <v>0</v>
      </c>
      <c r="L175" s="172">
        <v>0</v>
      </c>
    </row>
    <row r="176" spans="1:12" ht="13.8" thickBot="1" x14ac:dyDescent="0.3">
      <c r="A176" s="432"/>
      <c r="B176" s="437"/>
      <c r="C176" s="437"/>
      <c r="D176" s="171" t="s">
        <v>7</v>
      </c>
      <c r="E176" s="172">
        <v>0</v>
      </c>
      <c r="F176" s="172">
        <v>0</v>
      </c>
      <c r="G176" s="172">
        <v>0</v>
      </c>
      <c r="H176" s="172">
        <v>0</v>
      </c>
      <c r="I176" s="172">
        <v>0</v>
      </c>
      <c r="J176" s="172">
        <v>0</v>
      </c>
      <c r="K176" s="172">
        <v>0</v>
      </c>
      <c r="L176" s="172">
        <v>0</v>
      </c>
    </row>
    <row r="177" spans="1:12" ht="13.8" thickBot="1" x14ac:dyDescent="0.3">
      <c r="A177" s="432"/>
      <c r="B177" s="437"/>
      <c r="C177" s="437"/>
      <c r="D177" s="171" t="s">
        <v>4</v>
      </c>
      <c r="E177" s="172">
        <v>2</v>
      </c>
      <c r="F177" s="172">
        <v>0</v>
      </c>
      <c r="G177" s="172">
        <v>0</v>
      </c>
      <c r="H177" s="172">
        <v>1</v>
      </c>
      <c r="I177" s="172">
        <v>1</v>
      </c>
      <c r="J177" s="172">
        <v>0</v>
      </c>
      <c r="K177" s="172">
        <v>0</v>
      </c>
      <c r="L177" s="172">
        <v>0</v>
      </c>
    </row>
    <row r="178" spans="1:12" ht="13.8" thickBot="1" x14ac:dyDescent="0.3">
      <c r="A178" s="432"/>
      <c r="B178" s="437"/>
      <c r="C178" s="437"/>
      <c r="D178" s="171" t="s">
        <v>5</v>
      </c>
      <c r="E178" s="172">
        <v>2</v>
      </c>
      <c r="F178" s="172">
        <v>0</v>
      </c>
      <c r="G178" s="172">
        <v>0</v>
      </c>
      <c r="H178" s="172">
        <v>0</v>
      </c>
      <c r="I178" s="172">
        <v>2</v>
      </c>
      <c r="J178" s="172">
        <v>0</v>
      </c>
      <c r="K178" s="172">
        <v>0</v>
      </c>
      <c r="L178" s="172">
        <v>0</v>
      </c>
    </row>
    <row r="179" spans="1:12" ht="13.8" thickBot="1" x14ac:dyDescent="0.3">
      <c r="A179" s="432"/>
      <c r="B179" s="437"/>
      <c r="C179" s="438"/>
      <c r="D179" s="171" t="s">
        <v>6</v>
      </c>
      <c r="E179" s="172">
        <v>4</v>
      </c>
      <c r="F179" s="172">
        <v>0</v>
      </c>
      <c r="G179" s="172">
        <v>0</v>
      </c>
      <c r="H179" s="172">
        <v>1</v>
      </c>
      <c r="I179" s="172">
        <v>3</v>
      </c>
      <c r="J179" s="172">
        <v>0</v>
      </c>
      <c r="K179" s="172">
        <v>0</v>
      </c>
      <c r="L179" s="172">
        <v>0</v>
      </c>
    </row>
    <row r="180" spans="1:12" ht="27" thickBot="1" x14ac:dyDescent="0.3">
      <c r="A180" s="432"/>
      <c r="B180" s="437"/>
      <c r="C180" s="436">
        <v>2015</v>
      </c>
      <c r="D180" s="171" t="s">
        <v>83</v>
      </c>
      <c r="E180" s="291">
        <v>6</v>
      </c>
      <c r="F180" s="291">
        <v>0</v>
      </c>
      <c r="G180" s="291">
        <v>0</v>
      </c>
      <c r="H180" s="291">
        <v>0</v>
      </c>
      <c r="I180" s="291">
        <v>3</v>
      </c>
      <c r="J180" s="291">
        <v>1</v>
      </c>
      <c r="K180" s="291">
        <v>2</v>
      </c>
      <c r="L180" s="291">
        <v>0</v>
      </c>
    </row>
    <row r="181" spans="1:12" ht="13.8" thickBot="1" x14ac:dyDescent="0.3">
      <c r="A181" s="432"/>
      <c r="B181" s="437"/>
      <c r="C181" s="437"/>
      <c r="D181" s="171" t="s">
        <v>7</v>
      </c>
      <c r="E181" s="291">
        <v>3</v>
      </c>
      <c r="F181" s="291">
        <v>0</v>
      </c>
      <c r="G181" s="291">
        <v>0</v>
      </c>
      <c r="H181" s="291">
        <v>0</v>
      </c>
      <c r="I181" s="291">
        <v>3</v>
      </c>
      <c r="J181" s="291">
        <v>0</v>
      </c>
      <c r="K181" s="291">
        <v>0</v>
      </c>
      <c r="L181" s="291">
        <v>0</v>
      </c>
    </row>
    <row r="182" spans="1:12" ht="13.8" thickBot="1" x14ac:dyDescent="0.3">
      <c r="A182" s="432"/>
      <c r="B182" s="437"/>
      <c r="C182" s="437"/>
      <c r="D182" s="171" t="s">
        <v>4</v>
      </c>
      <c r="E182" s="291">
        <v>3</v>
      </c>
      <c r="F182" s="291">
        <v>0</v>
      </c>
      <c r="G182" s="291">
        <v>0</v>
      </c>
      <c r="H182" s="291">
        <v>0</v>
      </c>
      <c r="I182" s="291">
        <v>0</v>
      </c>
      <c r="J182" s="291">
        <v>1</v>
      </c>
      <c r="K182" s="291">
        <v>2</v>
      </c>
      <c r="L182" s="291">
        <v>0</v>
      </c>
    </row>
    <row r="183" spans="1:12" ht="13.8" thickBot="1" x14ac:dyDescent="0.3">
      <c r="A183" s="432"/>
      <c r="B183" s="437"/>
      <c r="C183" s="437"/>
      <c r="D183" s="171" t="s">
        <v>5</v>
      </c>
      <c r="E183" s="172">
        <v>0</v>
      </c>
      <c r="F183" s="172">
        <v>0</v>
      </c>
      <c r="G183" s="172">
        <v>0</v>
      </c>
      <c r="H183" s="172">
        <v>0</v>
      </c>
      <c r="I183" s="172">
        <v>0</v>
      </c>
      <c r="J183" s="172">
        <v>0</v>
      </c>
      <c r="K183" s="172">
        <v>0</v>
      </c>
      <c r="L183" s="172">
        <v>0</v>
      </c>
    </row>
    <row r="184" spans="1:12" ht="13.8" thickBot="1" x14ac:dyDescent="0.3">
      <c r="A184" s="432"/>
      <c r="B184" s="438"/>
      <c r="C184" s="438"/>
      <c r="D184" s="171" t="s">
        <v>6</v>
      </c>
      <c r="E184" s="172">
        <v>0</v>
      </c>
      <c r="F184" s="172">
        <v>0</v>
      </c>
      <c r="G184" s="172">
        <v>0</v>
      </c>
      <c r="H184" s="172">
        <v>0</v>
      </c>
      <c r="I184" s="172">
        <v>0</v>
      </c>
      <c r="J184" s="172">
        <v>0</v>
      </c>
      <c r="K184" s="172">
        <v>0</v>
      </c>
      <c r="L184" s="172">
        <v>0</v>
      </c>
    </row>
    <row r="185" spans="1:12" ht="27" thickBot="1" x14ac:dyDescent="0.3">
      <c r="A185" s="432"/>
      <c r="B185" s="436" t="s">
        <v>87</v>
      </c>
      <c r="C185" s="436">
        <v>2013</v>
      </c>
      <c r="D185" s="171" t="s">
        <v>83</v>
      </c>
      <c r="E185" s="172">
        <v>60</v>
      </c>
      <c r="F185" s="172">
        <v>10</v>
      </c>
      <c r="G185" s="172">
        <v>0</v>
      </c>
      <c r="H185" s="172">
        <v>3</v>
      </c>
      <c r="I185" s="172">
        <v>16</v>
      </c>
      <c r="J185" s="172">
        <v>2</v>
      </c>
      <c r="K185" s="172">
        <v>19</v>
      </c>
      <c r="L185" s="172">
        <v>10</v>
      </c>
    </row>
    <row r="186" spans="1:12" ht="13.8" thickBot="1" x14ac:dyDescent="0.3">
      <c r="A186" s="432"/>
      <c r="B186" s="437"/>
      <c r="C186" s="437"/>
      <c r="D186" s="171" t="s">
        <v>7</v>
      </c>
      <c r="E186" s="172">
        <v>18</v>
      </c>
      <c r="F186" s="172">
        <v>3</v>
      </c>
      <c r="G186" s="172">
        <v>0</v>
      </c>
      <c r="H186" s="172">
        <v>0</v>
      </c>
      <c r="I186" s="172">
        <v>5</v>
      </c>
      <c r="J186" s="172">
        <v>0</v>
      </c>
      <c r="K186" s="172">
        <v>2</v>
      </c>
      <c r="L186" s="172">
        <v>8</v>
      </c>
    </row>
    <row r="187" spans="1:12" ht="13.8" thickBot="1" x14ac:dyDescent="0.3">
      <c r="A187" s="432"/>
      <c r="B187" s="437"/>
      <c r="C187" s="437"/>
      <c r="D187" s="171" t="s">
        <v>4</v>
      </c>
      <c r="E187" s="172">
        <v>14</v>
      </c>
      <c r="F187" s="172">
        <v>3</v>
      </c>
      <c r="G187" s="172">
        <v>0</v>
      </c>
      <c r="H187" s="172">
        <v>1</v>
      </c>
      <c r="I187" s="172">
        <v>2</v>
      </c>
      <c r="J187" s="172">
        <v>2</v>
      </c>
      <c r="K187" s="172">
        <v>5</v>
      </c>
      <c r="L187" s="172">
        <v>1</v>
      </c>
    </row>
    <row r="188" spans="1:12" ht="13.8" thickBot="1" x14ac:dyDescent="0.3">
      <c r="A188" s="432"/>
      <c r="B188" s="437"/>
      <c r="C188" s="437"/>
      <c r="D188" s="171" t="s">
        <v>5</v>
      </c>
      <c r="E188" s="172">
        <v>18</v>
      </c>
      <c r="F188" s="172">
        <v>2</v>
      </c>
      <c r="G188" s="172">
        <v>0</v>
      </c>
      <c r="H188" s="172">
        <v>2</v>
      </c>
      <c r="I188" s="172">
        <v>4</v>
      </c>
      <c r="J188" s="172">
        <v>0</v>
      </c>
      <c r="K188" s="172">
        <v>9</v>
      </c>
      <c r="L188" s="172">
        <v>1</v>
      </c>
    </row>
    <row r="189" spans="1:12" ht="13.8" thickBot="1" x14ac:dyDescent="0.3">
      <c r="A189" s="432"/>
      <c r="B189" s="437"/>
      <c r="C189" s="438"/>
      <c r="D189" s="171" t="s">
        <v>6</v>
      </c>
      <c r="E189" s="172">
        <v>10</v>
      </c>
      <c r="F189" s="172">
        <v>2</v>
      </c>
      <c r="G189" s="172">
        <v>0</v>
      </c>
      <c r="H189" s="172">
        <v>0</v>
      </c>
      <c r="I189" s="172">
        <v>5</v>
      </c>
      <c r="J189" s="172">
        <v>0</v>
      </c>
      <c r="K189" s="172">
        <v>3</v>
      </c>
      <c r="L189" s="172">
        <v>0</v>
      </c>
    </row>
    <row r="190" spans="1:12" ht="27" thickBot="1" x14ac:dyDescent="0.3">
      <c r="A190" s="432"/>
      <c r="B190" s="437"/>
      <c r="C190" s="436">
        <v>2014</v>
      </c>
      <c r="D190" s="171" t="s">
        <v>83</v>
      </c>
      <c r="E190" s="172">
        <v>29</v>
      </c>
      <c r="F190" s="172">
        <v>7</v>
      </c>
      <c r="G190" s="172">
        <v>0</v>
      </c>
      <c r="H190" s="172">
        <v>5</v>
      </c>
      <c r="I190" s="172">
        <v>15</v>
      </c>
      <c r="J190" s="172">
        <v>0</v>
      </c>
      <c r="K190" s="172">
        <v>2</v>
      </c>
      <c r="L190" s="172">
        <v>0</v>
      </c>
    </row>
    <row r="191" spans="1:12" ht="13.8" thickBot="1" x14ac:dyDescent="0.3">
      <c r="A191" s="432"/>
      <c r="B191" s="437"/>
      <c r="C191" s="437"/>
      <c r="D191" s="171" t="s">
        <v>7</v>
      </c>
      <c r="E191" s="172">
        <v>15</v>
      </c>
      <c r="F191" s="172">
        <v>4</v>
      </c>
      <c r="G191" s="172">
        <v>0</v>
      </c>
      <c r="H191" s="172">
        <v>4</v>
      </c>
      <c r="I191" s="172">
        <v>7</v>
      </c>
      <c r="J191" s="172">
        <v>0</v>
      </c>
      <c r="K191" s="172">
        <v>0</v>
      </c>
      <c r="L191" s="172">
        <v>0</v>
      </c>
    </row>
    <row r="192" spans="1:12" ht="13.8" thickBot="1" x14ac:dyDescent="0.3">
      <c r="A192" s="432"/>
      <c r="B192" s="437"/>
      <c r="C192" s="437"/>
      <c r="D192" s="171" t="s">
        <v>4</v>
      </c>
      <c r="E192" s="172">
        <v>4</v>
      </c>
      <c r="F192" s="172">
        <v>2</v>
      </c>
      <c r="G192" s="172">
        <v>0</v>
      </c>
      <c r="H192" s="172">
        <v>0</v>
      </c>
      <c r="I192" s="172">
        <v>1</v>
      </c>
      <c r="J192" s="172">
        <v>0</v>
      </c>
      <c r="K192" s="172">
        <v>1</v>
      </c>
      <c r="L192" s="172">
        <v>0</v>
      </c>
    </row>
    <row r="193" spans="1:12" ht="13.8" thickBot="1" x14ac:dyDescent="0.3">
      <c r="A193" s="432"/>
      <c r="B193" s="437"/>
      <c r="C193" s="437"/>
      <c r="D193" s="171" t="s">
        <v>5</v>
      </c>
      <c r="E193" s="172">
        <v>2</v>
      </c>
      <c r="F193" s="172">
        <v>0</v>
      </c>
      <c r="G193" s="172">
        <v>0</v>
      </c>
      <c r="H193" s="172">
        <v>0</v>
      </c>
      <c r="I193" s="172">
        <v>1</v>
      </c>
      <c r="J193" s="172">
        <v>0</v>
      </c>
      <c r="K193" s="172">
        <v>1</v>
      </c>
      <c r="L193" s="172">
        <v>0</v>
      </c>
    </row>
    <row r="194" spans="1:12" ht="13.8" thickBot="1" x14ac:dyDescent="0.3">
      <c r="A194" s="432"/>
      <c r="B194" s="437"/>
      <c r="C194" s="438"/>
      <c r="D194" s="171" t="s">
        <v>6</v>
      </c>
      <c r="E194" s="172">
        <v>8</v>
      </c>
      <c r="F194" s="172">
        <v>1</v>
      </c>
      <c r="G194" s="172">
        <v>0</v>
      </c>
      <c r="H194" s="172">
        <v>1</v>
      </c>
      <c r="I194" s="172">
        <v>6</v>
      </c>
      <c r="J194" s="172">
        <v>0</v>
      </c>
      <c r="K194" s="172">
        <v>0</v>
      </c>
      <c r="L194" s="172">
        <v>0</v>
      </c>
    </row>
    <row r="195" spans="1:12" ht="27" thickBot="1" x14ac:dyDescent="0.3">
      <c r="A195" s="432"/>
      <c r="B195" s="437"/>
      <c r="C195" s="436">
        <v>2015</v>
      </c>
      <c r="D195" s="171" t="s">
        <v>83</v>
      </c>
      <c r="E195" s="291">
        <v>13</v>
      </c>
      <c r="F195" s="291">
        <v>2</v>
      </c>
      <c r="G195" s="291">
        <v>0</v>
      </c>
      <c r="H195" s="291">
        <v>0</v>
      </c>
      <c r="I195" s="291">
        <v>7</v>
      </c>
      <c r="J195" s="291">
        <v>1</v>
      </c>
      <c r="K195" s="291">
        <v>1</v>
      </c>
      <c r="L195" s="291">
        <v>2</v>
      </c>
    </row>
    <row r="196" spans="1:12" ht="13.8" thickBot="1" x14ac:dyDescent="0.3">
      <c r="A196" s="432"/>
      <c r="B196" s="437"/>
      <c r="C196" s="437"/>
      <c r="D196" s="171" t="s">
        <v>7</v>
      </c>
      <c r="E196" s="291">
        <v>7</v>
      </c>
      <c r="F196" s="291">
        <v>2</v>
      </c>
      <c r="G196" s="291">
        <v>0</v>
      </c>
      <c r="H196" s="291">
        <v>0</v>
      </c>
      <c r="I196" s="291">
        <v>3</v>
      </c>
      <c r="J196" s="291">
        <v>1</v>
      </c>
      <c r="K196" s="291">
        <v>1</v>
      </c>
      <c r="L196" s="291">
        <v>0</v>
      </c>
    </row>
    <row r="197" spans="1:12" ht="13.8" thickBot="1" x14ac:dyDescent="0.3">
      <c r="A197" s="432"/>
      <c r="B197" s="437"/>
      <c r="C197" s="437"/>
      <c r="D197" s="171" t="s">
        <v>4</v>
      </c>
      <c r="E197" s="291">
        <v>6</v>
      </c>
      <c r="F197" s="291">
        <v>0</v>
      </c>
      <c r="G197" s="291">
        <v>0</v>
      </c>
      <c r="H197" s="291">
        <v>0</v>
      </c>
      <c r="I197" s="291">
        <v>4</v>
      </c>
      <c r="J197" s="291">
        <v>0</v>
      </c>
      <c r="K197" s="291">
        <v>0</v>
      </c>
      <c r="L197" s="291">
        <v>2</v>
      </c>
    </row>
    <row r="198" spans="1:12" ht="13.8" thickBot="1" x14ac:dyDescent="0.3">
      <c r="A198" s="432"/>
      <c r="B198" s="437"/>
      <c r="C198" s="437"/>
      <c r="D198" s="171" t="s">
        <v>5</v>
      </c>
      <c r="E198" s="172">
        <v>0</v>
      </c>
      <c r="F198" s="172">
        <v>0</v>
      </c>
      <c r="G198" s="172">
        <v>0</v>
      </c>
      <c r="H198" s="172">
        <v>0</v>
      </c>
      <c r="I198" s="172">
        <v>0</v>
      </c>
      <c r="J198" s="172">
        <v>0</v>
      </c>
      <c r="K198" s="172">
        <v>0</v>
      </c>
      <c r="L198" s="172">
        <v>0</v>
      </c>
    </row>
    <row r="199" spans="1:12" ht="13.8" thickBot="1" x14ac:dyDescent="0.3">
      <c r="A199" s="432"/>
      <c r="B199" s="438"/>
      <c r="C199" s="438"/>
      <c r="D199" s="171" t="s">
        <v>6</v>
      </c>
      <c r="E199" s="172">
        <v>0</v>
      </c>
      <c r="F199" s="172">
        <v>0</v>
      </c>
      <c r="G199" s="172">
        <v>0</v>
      </c>
      <c r="H199" s="172">
        <v>0</v>
      </c>
      <c r="I199" s="172">
        <v>0</v>
      </c>
      <c r="J199" s="172">
        <v>0</v>
      </c>
      <c r="K199" s="172">
        <v>0</v>
      </c>
      <c r="L199" s="172">
        <v>0</v>
      </c>
    </row>
    <row r="200" spans="1:12" ht="27" thickBot="1" x14ac:dyDescent="0.3">
      <c r="A200" s="432"/>
      <c r="B200" s="436" t="s">
        <v>88</v>
      </c>
      <c r="C200" s="436">
        <v>2013</v>
      </c>
      <c r="D200" s="171" t="s">
        <v>83</v>
      </c>
      <c r="E200" s="172">
        <v>8</v>
      </c>
      <c r="F200" s="172">
        <v>1</v>
      </c>
      <c r="G200" s="172">
        <v>0</v>
      </c>
      <c r="H200" s="172">
        <v>0</v>
      </c>
      <c r="I200" s="172">
        <v>1</v>
      </c>
      <c r="J200" s="172">
        <v>0</v>
      </c>
      <c r="K200" s="172">
        <v>6</v>
      </c>
      <c r="L200" s="172">
        <v>0</v>
      </c>
    </row>
    <row r="201" spans="1:12" ht="13.8" thickBot="1" x14ac:dyDescent="0.3">
      <c r="A201" s="432"/>
      <c r="B201" s="437"/>
      <c r="C201" s="437"/>
      <c r="D201" s="171" t="s">
        <v>7</v>
      </c>
      <c r="E201" s="172">
        <v>1</v>
      </c>
      <c r="F201" s="172">
        <v>0</v>
      </c>
      <c r="G201" s="172">
        <v>0</v>
      </c>
      <c r="H201" s="172">
        <v>0</v>
      </c>
      <c r="I201" s="172">
        <v>1</v>
      </c>
      <c r="J201" s="172">
        <v>0</v>
      </c>
      <c r="K201" s="172">
        <v>0</v>
      </c>
      <c r="L201" s="172">
        <v>0</v>
      </c>
    </row>
    <row r="202" spans="1:12" ht="13.8" thickBot="1" x14ac:dyDescent="0.3">
      <c r="A202" s="432"/>
      <c r="B202" s="437"/>
      <c r="C202" s="437"/>
      <c r="D202" s="171" t="s">
        <v>4</v>
      </c>
      <c r="E202" s="172">
        <v>1</v>
      </c>
      <c r="F202" s="172">
        <v>0</v>
      </c>
      <c r="G202" s="172">
        <v>0</v>
      </c>
      <c r="H202" s="172">
        <v>0</v>
      </c>
      <c r="I202" s="172">
        <v>0</v>
      </c>
      <c r="J202" s="172">
        <v>0</v>
      </c>
      <c r="K202" s="172">
        <v>1</v>
      </c>
      <c r="L202" s="172">
        <v>0</v>
      </c>
    </row>
    <row r="203" spans="1:12" ht="13.8" thickBot="1" x14ac:dyDescent="0.3">
      <c r="A203" s="432"/>
      <c r="B203" s="437"/>
      <c r="C203" s="437"/>
      <c r="D203" s="171" t="s">
        <v>5</v>
      </c>
      <c r="E203" s="172">
        <v>4</v>
      </c>
      <c r="F203" s="172">
        <v>1</v>
      </c>
      <c r="G203" s="172">
        <v>0</v>
      </c>
      <c r="H203" s="172">
        <v>0</v>
      </c>
      <c r="I203" s="172">
        <v>0</v>
      </c>
      <c r="J203" s="172">
        <v>0</v>
      </c>
      <c r="K203" s="172">
        <v>3</v>
      </c>
      <c r="L203" s="172">
        <v>0</v>
      </c>
    </row>
    <row r="204" spans="1:12" ht="13.8" thickBot="1" x14ac:dyDescent="0.3">
      <c r="A204" s="432"/>
      <c r="B204" s="437"/>
      <c r="C204" s="438"/>
      <c r="D204" s="171" t="s">
        <v>6</v>
      </c>
      <c r="E204" s="172">
        <v>2</v>
      </c>
      <c r="F204" s="172">
        <v>0</v>
      </c>
      <c r="G204" s="172">
        <v>0</v>
      </c>
      <c r="H204" s="172">
        <v>0</v>
      </c>
      <c r="I204" s="172">
        <v>0</v>
      </c>
      <c r="J204" s="172">
        <v>0</v>
      </c>
      <c r="K204" s="172">
        <v>2</v>
      </c>
      <c r="L204" s="172">
        <v>0</v>
      </c>
    </row>
    <row r="205" spans="1:12" ht="27" thickBot="1" x14ac:dyDescent="0.3">
      <c r="A205" s="432"/>
      <c r="B205" s="437"/>
      <c r="C205" s="436">
        <v>2014</v>
      </c>
      <c r="D205" s="171" t="s">
        <v>83</v>
      </c>
      <c r="E205" s="172">
        <v>2</v>
      </c>
      <c r="F205" s="172">
        <v>1</v>
      </c>
      <c r="G205" s="172">
        <v>1</v>
      </c>
      <c r="H205" s="172">
        <v>0</v>
      </c>
      <c r="I205" s="172">
        <v>0</v>
      </c>
      <c r="J205" s="172">
        <v>0</v>
      </c>
      <c r="K205" s="172">
        <v>0</v>
      </c>
      <c r="L205" s="172">
        <v>0</v>
      </c>
    </row>
    <row r="206" spans="1:12" ht="13.8" thickBot="1" x14ac:dyDescent="0.3">
      <c r="A206" s="432"/>
      <c r="B206" s="437"/>
      <c r="C206" s="437"/>
      <c r="D206" s="171" t="s">
        <v>7</v>
      </c>
      <c r="E206" s="172">
        <v>0</v>
      </c>
      <c r="F206" s="172">
        <v>0</v>
      </c>
      <c r="G206" s="172">
        <v>0</v>
      </c>
      <c r="H206" s="172">
        <v>0</v>
      </c>
      <c r="I206" s="172">
        <v>0</v>
      </c>
      <c r="J206" s="172">
        <v>0</v>
      </c>
      <c r="K206" s="172">
        <v>0</v>
      </c>
      <c r="L206" s="172">
        <v>0</v>
      </c>
    </row>
    <row r="207" spans="1:12" ht="13.8" thickBot="1" x14ac:dyDescent="0.3">
      <c r="A207" s="432"/>
      <c r="B207" s="437"/>
      <c r="C207" s="437"/>
      <c r="D207" s="171" t="s">
        <v>4</v>
      </c>
      <c r="E207" s="172">
        <v>0</v>
      </c>
      <c r="F207" s="172">
        <v>0</v>
      </c>
      <c r="G207" s="172">
        <v>0</v>
      </c>
      <c r="H207" s="172">
        <v>0</v>
      </c>
      <c r="I207" s="172">
        <v>0</v>
      </c>
      <c r="J207" s="172">
        <v>0</v>
      </c>
      <c r="K207" s="172">
        <v>0</v>
      </c>
      <c r="L207" s="172">
        <v>0</v>
      </c>
    </row>
    <row r="208" spans="1:12" ht="13.8" thickBot="1" x14ac:dyDescent="0.3">
      <c r="A208" s="432"/>
      <c r="B208" s="437"/>
      <c r="C208" s="437"/>
      <c r="D208" s="171" t="s">
        <v>5</v>
      </c>
      <c r="E208" s="172">
        <v>2</v>
      </c>
      <c r="F208" s="172">
        <v>1</v>
      </c>
      <c r="G208" s="172">
        <v>1</v>
      </c>
      <c r="H208" s="172">
        <v>0</v>
      </c>
      <c r="I208" s="172">
        <v>0</v>
      </c>
      <c r="J208" s="172">
        <v>0</v>
      </c>
      <c r="K208" s="172">
        <v>0</v>
      </c>
      <c r="L208" s="172">
        <v>0</v>
      </c>
    </row>
    <row r="209" spans="1:12" ht="13.8" thickBot="1" x14ac:dyDescent="0.3">
      <c r="A209" s="432"/>
      <c r="B209" s="437"/>
      <c r="C209" s="438"/>
      <c r="D209" s="171" t="s">
        <v>6</v>
      </c>
      <c r="E209" s="172">
        <v>0</v>
      </c>
      <c r="F209" s="172">
        <v>0</v>
      </c>
      <c r="G209" s="172">
        <v>0</v>
      </c>
      <c r="H209" s="172">
        <v>0</v>
      </c>
      <c r="I209" s="172">
        <v>0</v>
      </c>
      <c r="J209" s="172">
        <v>0</v>
      </c>
      <c r="K209" s="172">
        <v>0</v>
      </c>
      <c r="L209" s="172">
        <v>0</v>
      </c>
    </row>
    <row r="210" spans="1:12" ht="27" thickBot="1" x14ac:dyDescent="0.3">
      <c r="A210" s="432"/>
      <c r="B210" s="437"/>
      <c r="C210" s="436">
        <v>2015</v>
      </c>
      <c r="D210" s="171" t="s">
        <v>83</v>
      </c>
      <c r="E210" s="291">
        <v>5</v>
      </c>
      <c r="F210" s="291">
        <v>1</v>
      </c>
      <c r="G210" s="291">
        <v>0</v>
      </c>
      <c r="H210" s="291">
        <v>0</v>
      </c>
      <c r="I210" s="291">
        <v>1</v>
      </c>
      <c r="J210" s="291">
        <v>0</v>
      </c>
      <c r="K210" s="291">
        <v>2</v>
      </c>
      <c r="L210" s="291">
        <v>1</v>
      </c>
    </row>
    <row r="211" spans="1:12" ht="13.8" thickBot="1" x14ac:dyDescent="0.3">
      <c r="A211" s="432"/>
      <c r="B211" s="437"/>
      <c r="C211" s="437"/>
      <c r="D211" s="171" t="s">
        <v>7</v>
      </c>
      <c r="E211" s="291">
        <v>3</v>
      </c>
      <c r="F211" s="291">
        <v>0</v>
      </c>
      <c r="G211" s="291">
        <v>0</v>
      </c>
      <c r="H211" s="291">
        <v>0</v>
      </c>
      <c r="I211" s="291">
        <v>1</v>
      </c>
      <c r="J211" s="291">
        <v>0</v>
      </c>
      <c r="K211" s="291">
        <v>1</v>
      </c>
      <c r="L211" s="291">
        <v>1</v>
      </c>
    </row>
    <row r="212" spans="1:12" ht="13.8" thickBot="1" x14ac:dyDescent="0.3">
      <c r="A212" s="432"/>
      <c r="B212" s="437"/>
      <c r="C212" s="437"/>
      <c r="D212" s="171" t="s">
        <v>4</v>
      </c>
      <c r="E212" s="291">
        <v>2</v>
      </c>
      <c r="F212" s="291">
        <v>1</v>
      </c>
      <c r="G212" s="291">
        <v>0</v>
      </c>
      <c r="H212" s="291">
        <v>0</v>
      </c>
      <c r="I212" s="291">
        <v>0</v>
      </c>
      <c r="J212" s="291">
        <v>0</v>
      </c>
      <c r="K212" s="291">
        <v>1</v>
      </c>
      <c r="L212" s="291">
        <v>0</v>
      </c>
    </row>
    <row r="213" spans="1:12" ht="13.8" thickBot="1" x14ac:dyDescent="0.3">
      <c r="A213" s="432"/>
      <c r="B213" s="437"/>
      <c r="C213" s="437"/>
      <c r="D213" s="171" t="s">
        <v>5</v>
      </c>
      <c r="E213" s="172">
        <v>0</v>
      </c>
      <c r="F213" s="172">
        <v>0</v>
      </c>
      <c r="G213" s="172">
        <v>0</v>
      </c>
      <c r="H213" s="172">
        <v>0</v>
      </c>
      <c r="I213" s="172">
        <v>0</v>
      </c>
      <c r="J213" s="172">
        <v>0</v>
      </c>
      <c r="K213" s="172">
        <v>0</v>
      </c>
      <c r="L213" s="172">
        <v>0</v>
      </c>
    </row>
    <row r="214" spans="1:12" ht="13.8" thickBot="1" x14ac:dyDescent="0.3">
      <c r="A214" s="432"/>
      <c r="B214" s="438"/>
      <c r="C214" s="438"/>
      <c r="D214" s="171" t="s">
        <v>6</v>
      </c>
      <c r="E214" s="172">
        <v>0</v>
      </c>
      <c r="F214" s="172">
        <v>0</v>
      </c>
      <c r="G214" s="172">
        <v>0</v>
      </c>
      <c r="H214" s="172">
        <v>0</v>
      </c>
      <c r="I214" s="172">
        <v>0</v>
      </c>
      <c r="J214" s="172">
        <v>0</v>
      </c>
      <c r="K214" s="172">
        <v>0</v>
      </c>
      <c r="L214" s="172">
        <v>0</v>
      </c>
    </row>
    <row r="215" spans="1:12" ht="27" thickBot="1" x14ac:dyDescent="0.3">
      <c r="A215" s="432"/>
      <c r="B215" s="436" t="s">
        <v>94</v>
      </c>
      <c r="C215" s="436">
        <v>2013</v>
      </c>
      <c r="D215" s="171" t="s">
        <v>83</v>
      </c>
      <c r="E215" s="172">
        <v>0</v>
      </c>
      <c r="F215" s="172">
        <v>0</v>
      </c>
      <c r="G215" s="172">
        <v>0</v>
      </c>
      <c r="H215" s="172">
        <v>0</v>
      </c>
      <c r="I215" s="172">
        <v>0</v>
      </c>
      <c r="J215" s="172">
        <v>0</v>
      </c>
      <c r="K215" s="172">
        <v>0</v>
      </c>
      <c r="L215" s="172">
        <v>0</v>
      </c>
    </row>
    <row r="216" spans="1:12" ht="13.8" thickBot="1" x14ac:dyDescent="0.3">
      <c r="A216" s="432"/>
      <c r="B216" s="437"/>
      <c r="C216" s="437"/>
      <c r="D216" s="171" t="s">
        <v>7</v>
      </c>
      <c r="E216" s="172">
        <v>0</v>
      </c>
      <c r="F216" s="172">
        <v>0</v>
      </c>
      <c r="G216" s="172">
        <v>0</v>
      </c>
      <c r="H216" s="172">
        <v>0</v>
      </c>
      <c r="I216" s="172">
        <v>0</v>
      </c>
      <c r="J216" s="172">
        <v>0</v>
      </c>
      <c r="K216" s="172">
        <v>0</v>
      </c>
      <c r="L216" s="172">
        <v>0</v>
      </c>
    </row>
    <row r="217" spans="1:12" ht="13.8" thickBot="1" x14ac:dyDescent="0.3">
      <c r="A217" s="432"/>
      <c r="B217" s="437"/>
      <c r="C217" s="437"/>
      <c r="D217" s="171" t="s">
        <v>4</v>
      </c>
      <c r="E217" s="172">
        <v>0</v>
      </c>
      <c r="F217" s="172">
        <v>0</v>
      </c>
      <c r="G217" s="172">
        <v>0</v>
      </c>
      <c r="H217" s="172">
        <v>0</v>
      </c>
      <c r="I217" s="172">
        <v>0</v>
      </c>
      <c r="J217" s="172">
        <v>0</v>
      </c>
      <c r="K217" s="172">
        <v>0</v>
      </c>
      <c r="L217" s="172">
        <v>0</v>
      </c>
    </row>
    <row r="218" spans="1:12" ht="13.8" thickBot="1" x14ac:dyDescent="0.3">
      <c r="A218" s="432"/>
      <c r="B218" s="437"/>
      <c r="C218" s="437"/>
      <c r="D218" s="171" t="s">
        <v>5</v>
      </c>
      <c r="E218" s="172">
        <v>0</v>
      </c>
      <c r="F218" s="172">
        <v>0</v>
      </c>
      <c r="G218" s="172">
        <v>0</v>
      </c>
      <c r="H218" s="172">
        <v>0</v>
      </c>
      <c r="I218" s="172">
        <v>0</v>
      </c>
      <c r="J218" s="172">
        <v>0</v>
      </c>
      <c r="K218" s="172">
        <v>0</v>
      </c>
      <c r="L218" s="172">
        <v>0</v>
      </c>
    </row>
    <row r="219" spans="1:12" ht="13.8" thickBot="1" x14ac:dyDescent="0.3">
      <c r="A219" s="432"/>
      <c r="B219" s="437"/>
      <c r="C219" s="438"/>
      <c r="D219" s="171" t="s">
        <v>6</v>
      </c>
      <c r="E219" s="172">
        <v>0</v>
      </c>
      <c r="F219" s="172">
        <v>0</v>
      </c>
      <c r="G219" s="172">
        <v>0</v>
      </c>
      <c r="H219" s="172">
        <v>0</v>
      </c>
      <c r="I219" s="172">
        <v>0</v>
      </c>
      <c r="J219" s="172">
        <v>0</v>
      </c>
      <c r="K219" s="172">
        <v>0</v>
      </c>
      <c r="L219" s="172">
        <v>0</v>
      </c>
    </row>
    <row r="220" spans="1:12" ht="27" thickBot="1" x14ac:dyDescent="0.3">
      <c r="A220" s="432"/>
      <c r="B220" s="437"/>
      <c r="C220" s="436">
        <v>2014</v>
      </c>
      <c r="D220" s="171" t="s">
        <v>83</v>
      </c>
      <c r="E220" s="172">
        <v>1</v>
      </c>
      <c r="F220" s="172">
        <v>0</v>
      </c>
      <c r="G220" s="172">
        <v>0</v>
      </c>
      <c r="H220" s="172">
        <v>0</v>
      </c>
      <c r="I220" s="172">
        <v>0</v>
      </c>
      <c r="J220" s="172">
        <v>1</v>
      </c>
      <c r="K220" s="172">
        <v>0</v>
      </c>
      <c r="L220" s="172">
        <v>0</v>
      </c>
    </row>
    <row r="221" spans="1:12" ht="13.8" thickBot="1" x14ac:dyDescent="0.3">
      <c r="A221" s="432"/>
      <c r="B221" s="437"/>
      <c r="C221" s="437"/>
      <c r="D221" s="171" t="s">
        <v>7</v>
      </c>
      <c r="E221" s="172">
        <v>0</v>
      </c>
      <c r="F221" s="172">
        <v>0</v>
      </c>
      <c r="G221" s="172">
        <v>0</v>
      </c>
      <c r="H221" s="172">
        <v>0</v>
      </c>
      <c r="I221" s="172">
        <v>0</v>
      </c>
      <c r="J221" s="172">
        <v>0</v>
      </c>
      <c r="K221" s="172">
        <v>0</v>
      </c>
      <c r="L221" s="172">
        <v>0</v>
      </c>
    </row>
    <row r="222" spans="1:12" ht="13.8" thickBot="1" x14ac:dyDescent="0.3">
      <c r="A222" s="432"/>
      <c r="B222" s="437"/>
      <c r="C222" s="437"/>
      <c r="D222" s="171" t="s">
        <v>4</v>
      </c>
      <c r="E222" s="172">
        <v>0</v>
      </c>
      <c r="F222" s="172">
        <v>0</v>
      </c>
      <c r="G222" s="172">
        <v>0</v>
      </c>
      <c r="H222" s="172">
        <v>0</v>
      </c>
      <c r="I222" s="172">
        <v>0</v>
      </c>
      <c r="J222" s="172">
        <v>0</v>
      </c>
      <c r="K222" s="172">
        <v>0</v>
      </c>
      <c r="L222" s="172">
        <v>0</v>
      </c>
    </row>
    <row r="223" spans="1:12" ht="13.8" thickBot="1" x14ac:dyDescent="0.3">
      <c r="A223" s="432"/>
      <c r="B223" s="437"/>
      <c r="C223" s="437"/>
      <c r="D223" s="171" t="s">
        <v>5</v>
      </c>
      <c r="E223" s="172">
        <v>1</v>
      </c>
      <c r="F223" s="172">
        <v>0</v>
      </c>
      <c r="G223" s="172">
        <v>0</v>
      </c>
      <c r="H223" s="172">
        <v>0</v>
      </c>
      <c r="I223" s="172">
        <v>0</v>
      </c>
      <c r="J223" s="172">
        <v>1</v>
      </c>
      <c r="K223" s="172">
        <v>0</v>
      </c>
      <c r="L223" s="172">
        <v>0</v>
      </c>
    </row>
    <row r="224" spans="1:12" ht="13.8" thickBot="1" x14ac:dyDescent="0.3">
      <c r="A224" s="432"/>
      <c r="B224" s="437"/>
      <c r="C224" s="438"/>
      <c r="D224" s="171" t="s">
        <v>6</v>
      </c>
      <c r="E224" s="172">
        <v>0</v>
      </c>
      <c r="F224" s="172">
        <v>0</v>
      </c>
      <c r="G224" s="172">
        <v>0</v>
      </c>
      <c r="H224" s="172">
        <v>0</v>
      </c>
      <c r="I224" s="172">
        <v>0</v>
      </c>
      <c r="J224" s="172">
        <v>0</v>
      </c>
      <c r="K224" s="172">
        <v>0</v>
      </c>
      <c r="L224" s="172">
        <v>0</v>
      </c>
    </row>
    <row r="225" spans="1:12" ht="27" thickBot="1" x14ac:dyDescent="0.3">
      <c r="A225" s="432"/>
      <c r="B225" s="437"/>
      <c r="C225" s="436">
        <v>2015</v>
      </c>
      <c r="D225" s="171" t="s">
        <v>83</v>
      </c>
      <c r="E225" s="291">
        <v>0</v>
      </c>
      <c r="F225" s="291">
        <v>0</v>
      </c>
      <c r="G225" s="291">
        <v>0</v>
      </c>
      <c r="H225" s="291">
        <v>0</v>
      </c>
      <c r="I225" s="291">
        <v>0</v>
      </c>
      <c r="J225" s="291">
        <v>0</v>
      </c>
      <c r="K225" s="291">
        <v>0</v>
      </c>
      <c r="L225" s="291">
        <v>0</v>
      </c>
    </row>
    <row r="226" spans="1:12" ht="13.8" thickBot="1" x14ac:dyDescent="0.3">
      <c r="A226" s="432"/>
      <c r="B226" s="437"/>
      <c r="C226" s="437"/>
      <c r="D226" s="171" t="s">
        <v>7</v>
      </c>
      <c r="E226" s="291">
        <v>0</v>
      </c>
      <c r="F226" s="291">
        <v>0</v>
      </c>
      <c r="G226" s="291">
        <v>0</v>
      </c>
      <c r="H226" s="291">
        <v>0</v>
      </c>
      <c r="I226" s="291">
        <v>0</v>
      </c>
      <c r="J226" s="291">
        <v>0</v>
      </c>
      <c r="K226" s="291">
        <v>0</v>
      </c>
      <c r="L226" s="291">
        <v>0</v>
      </c>
    </row>
    <row r="227" spans="1:12" ht="13.8" thickBot="1" x14ac:dyDescent="0.3">
      <c r="A227" s="432"/>
      <c r="B227" s="437"/>
      <c r="C227" s="437"/>
      <c r="D227" s="171" t="s">
        <v>4</v>
      </c>
      <c r="E227" s="291">
        <v>0</v>
      </c>
      <c r="F227" s="291">
        <v>0</v>
      </c>
      <c r="G227" s="291">
        <v>0</v>
      </c>
      <c r="H227" s="291">
        <v>0</v>
      </c>
      <c r="I227" s="291">
        <v>0</v>
      </c>
      <c r="J227" s="291">
        <v>0</v>
      </c>
      <c r="K227" s="291">
        <v>0</v>
      </c>
      <c r="L227" s="291">
        <v>0</v>
      </c>
    </row>
    <row r="228" spans="1:12" ht="13.8" thickBot="1" x14ac:dyDescent="0.3">
      <c r="A228" s="432"/>
      <c r="B228" s="437"/>
      <c r="C228" s="437"/>
      <c r="D228" s="171" t="s">
        <v>5</v>
      </c>
      <c r="E228" s="172">
        <v>0</v>
      </c>
      <c r="F228" s="172">
        <v>0</v>
      </c>
      <c r="G228" s="172">
        <v>0</v>
      </c>
      <c r="H228" s="172">
        <v>0</v>
      </c>
      <c r="I228" s="172">
        <v>0</v>
      </c>
      <c r="J228" s="172">
        <v>0</v>
      </c>
      <c r="K228" s="172">
        <v>0</v>
      </c>
      <c r="L228" s="172">
        <v>0</v>
      </c>
    </row>
    <row r="229" spans="1:12" x14ac:dyDescent="0.25">
      <c r="A229" s="432"/>
      <c r="B229" s="437"/>
      <c r="C229" s="437"/>
      <c r="D229" s="290" t="s">
        <v>6</v>
      </c>
      <c r="E229" s="172">
        <v>0</v>
      </c>
      <c r="F229" s="172">
        <v>0</v>
      </c>
      <c r="G229" s="172">
        <v>0</v>
      </c>
      <c r="H229" s="172">
        <v>0</v>
      </c>
      <c r="I229" s="172">
        <v>0</v>
      </c>
      <c r="J229" s="172">
        <v>0</v>
      </c>
      <c r="K229" s="172">
        <v>0</v>
      </c>
      <c r="L229" s="172">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261"/>
  <sheetViews>
    <sheetView zoomScale="85" zoomScaleNormal="85" workbookViewId="0">
      <pane ySplit="5" topLeftCell="A6" activePane="bottomLeft" state="frozen"/>
      <selection pane="bottomLeft" activeCell="A6" sqref="A6"/>
    </sheetView>
  </sheetViews>
  <sheetFormatPr defaultColWidth="9.109375" defaultRowHeight="13.2" x14ac:dyDescent="0.25"/>
  <cols>
    <col min="1" max="1" width="20.5546875" style="11" customWidth="1"/>
    <col min="2" max="2" width="23.109375" style="11" customWidth="1"/>
    <col min="3" max="3" width="12.6640625" style="11" customWidth="1"/>
    <col min="4" max="4" width="14.5546875" style="11" customWidth="1"/>
    <col min="5" max="6" width="10.88671875" style="11" customWidth="1"/>
    <col min="7" max="7" width="11.109375" style="11" customWidth="1"/>
    <col min="8" max="9" width="10.88671875" style="11" customWidth="1"/>
    <col min="10" max="10" width="1.6640625" style="11" customWidth="1"/>
    <col min="11" max="11" width="1.6640625" style="3" customWidth="1"/>
    <col min="12" max="13" width="10.6640625" style="11" customWidth="1"/>
    <col min="14" max="14" width="11.33203125" style="11" customWidth="1"/>
    <col min="15" max="16" width="10.6640625" style="11" customWidth="1"/>
    <col min="17" max="18" width="1.6640625" style="11" customWidth="1"/>
    <col min="19" max="19" width="8.33203125" style="11" customWidth="1"/>
    <col min="20" max="20" width="1.6640625" style="11" customWidth="1"/>
    <col min="21" max="21" width="10.109375" style="11" customWidth="1"/>
    <col min="22" max="22" width="12.44140625" style="11" customWidth="1"/>
    <col min="23" max="23" width="19.33203125" style="11" customWidth="1"/>
    <col min="24" max="29" width="4.6640625" style="11" customWidth="1"/>
    <col min="30" max="16384" width="9.109375" style="11"/>
  </cols>
  <sheetData>
    <row r="1" spans="1:30" ht="23.25" customHeight="1" x14ac:dyDescent="0.25">
      <c r="A1" s="37" t="s">
        <v>196</v>
      </c>
      <c r="B1" s="100"/>
      <c r="C1" s="100"/>
      <c r="D1" s="100"/>
      <c r="E1" s="100"/>
      <c r="F1" s="100"/>
      <c r="G1" s="100"/>
      <c r="H1" s="100"/>
      <c r="I1" s="100"/>
      <c r="J1" s="100"/>
      <c r="K1" s="100"/>
      <c r="L1" s="100"/>
      <c r="N1" s="100"/>
      <c r="O1" s="100"/>
      <c r="P1" s="100"/>
      <c r="Q1" s="100"/>
      <c r="R1" s="100"/>
    </row>
    <row r="2" spans="1:30" x14ac:dyDescent="0.25">
      <c r="A2" s="11" t="s">
        <v>174</v>
      </c>
      <c r="B2" s="9"/>
      <c r="C2" s="100"/>
      <c r="D2" s="100"/>
      <c r="E2" s="100"/>
      <c r="F2" s="100"/>
      <c r="G2" s="100"/>
      <c r="H2" s="100"/>
      <c r="I2" s="23"/>
      <c r="J2" s="23"/>
      <c r="K2" s="100"/>
      <c r="L2" s="100"/>
      <c r="M2" s="100"/>
      <c r="N2" s="100"/>
      <c r="O2" s="100"/>
      <c r="P2" s="100"/>
      <c r="Q2" s="100"/>
      <c r="R2" s="100"/>
    </row>
    <row r="3" spans="1:30" ht="15.6" x14ac:dyDescent="0.25">
      <c r="A3" s="10" t="s">
        <v>20</v>
      </c>
      <c r="H3" s="5"/>
      <c r="I3" s="3"/>
      <c r="J3" s="3"/>
      <c r="K3" s="11"/>
      <c r="R3" s="1"/>
    </row>
    <row r="4" spans="1:30" ht="12.75" customHeight="1" x14ac:dyDescent="0.25">
      <c r="B4" s="414" t="s">
        <v>9</v>
      </c>
      <c r="C4" s="414" t="s">
        <v>41</v>
      </c>
      <c r="D4" s="419" t="s">
        <v>14</v>
      </c>
      <c r="E4" s="417" t="s">
        <v>13</v>
      </c>
      <c r="F4" s="417"/>
      <c r="G4" s="417"/>
      <c r="H4" s="417"/>
      <c r="I4" s="417"/>
      <c r="J4" s="24"/>
      <c r="K4" s="25"/>
      <c r="L4" s="417" t="s">
        <v>36</v>
      </c>
      <c r="M4" s="417"/>
      <c r="N4" s="417"/>
      <c r="O4" s="417"/>
      <c r="P4" s="417"/>
      <c r="Q4" s="24"/>
      <c r="R4" s="26"/>
      <c r="S4" s="418" t="s">
        <v>37</v>
      </c>
    </row>
    <row r="5" spans="1:30" ht="39" customHeight="1" x14ac:dyDescent="0.25">
      <c r="A5" s="18" t="s">
        <v>33</v>
      </c>
      <c r="B5" s="415"/>
      <c r="C5" s="416"/>
      <c r="D5" s="420"/>
      <c r="E5" s="27" t="s">
        <v>1</v>
      </c>
      <c r="F5" s="28" t="s">
        <v>3</v>
      </c>
      <c r="G5" s="28" t="s">
        <v>2</v>
      </c>
      <c r="H5" s="28" t="s">
        <v>10</v>
      </c>
      <c r="I5" s="28" t="s">
        <v>11</v>
      </c>
      <c r="J5" s="29"/>
      <c r="K5" s="30"/>
      <c r="L5" s="27" t="s">
        <v>1</v>
      </c>
      <c r="M5" s="28" t="s">
        <v>3</v>
      </c>
      <c r="N5" s="28" t="s">
        <v>2</v>
      </c>
      <c r="O5" s="28" t="s">
        <v>10</v>
      </c>
      <c r="P5" s="28" t="s">
        <v>11</v>
      </c>
      <c r="Q5" s="31"/>
      <c r="R5" s="32"/>
      <c r="S5" s="415"/>
    </row>
    <row r="6" spans="1:30" ht="12.75" customHeight="1" x14ac:dyDescent="0.25">
      <c r="B6" s="3"/>
      <c r="C6" s="19"/>
      <c r="D6" s="33"/>
      <c r="E6" s="33"/>
      <c r="F6" s="33"/>
      <c r="G6" s="33"/>
      <c r="H6" s="33"/>
      <c r="I6" s="33"/>
      <c r="J6" s="33"/>
      <c r="K6" s="34"/>
      <c r="L6" s="39"/>
      <c r="M6" s="39"/>
      <c r="N6" s="39"/>
      <c r="O6" s="39"/>
      <c r="P6" s="39"/>
      <c r="Q6" s="40"/>
      <c r="R6" s="41"/>
      <c r="S6" s="40"/>
    </row>
    <row r="7" spans="1:30" s="1" customFormat="1" ht="12.75" customHeight="1" x14ac:dyDescent="0.25">
      <c r="A7" s="1" t="s">
        <v>69</v>
      </c>
      <c r="B7" s="4" t="s">
        <v>35</v>
      </c>
      <c r="C7" s="2">
        <v>2013</v>
      </c>
      <c r="D7" s="178">
        <v>162266</v>
      </c>
      <c r="E7" s="178">
        <v>127433</v>
      </c>
      <c r="F7" s="178">
        <v>12458</v>
      </c>
      <c r="G7" s="178">
        <v>19650</v>
      </c>
      <c r="H7" s="178">
        <v>1706</v>
      </c>
      <c r="I7" s="178">
        <v>1019</v>
      </c>
      <c r="J7" s="35"/>
      <c r="K7" s="36"/>
      <c r="L7" s="319">
        <v>78.533395782234109</v>
      </c>
      <c r="M7" s="319">
        <v>7.6775171631765131</v>
      </c>
      <c r="N7" s="319">
        <v>12.109745726153353</v>
      </c>
      <c r="O7" s="319">
        <v>1.0513601124080214</v>
      </c>
      <c r="P7" s="319">
        <v>0.62798121602800339</v>
      </c>
      <c r="Q7" s="135"/>
      <c r="R7" s="136"/>
      <c r="S7" s="90">
        <v>90.068435519156338</v>
      </c>
    </row>
    <row r="8" spans="1:30" s="1" customFormat="1" ht="12.75" customHeight="1" x14ac:dyDescent="0.25">
      <c r="A8" s="4"/>
      <c r="B8" s="4"/>
      <c r="C8" s="2">
        <v>2014</v>
      </c>
      <c r="D8" s="178">
        <v>160602</v>
      </c>
      <c r="E8" s="178">
        <v>128575</v>
      </c>
      <c r="F8" s="178">
        <v>6482</v>
      </c>
      <c r="G8" s="178">
        <v>22973</v>
      </c>
      <c r="H8" s="178">
        <v>926</v>
      </c>
      <c r="I8" s="178">
        <v>1646</v>
      </c>
      <c r="J8" s="35"/>
      <c r="K8" s="36"/>
      <c r="L8" s="319">
        <v>80.058156187345105</v>
      </c>
      <c r="M8" s="319">
        <v>4.0360643080409959</v>
      </c>
      <c r="N8" s="319">
        <v>14.304305052240943</v>
      </c>
      <c r="O8" s="319">
        <v>0.57658061543442796</v>
      </c>
      <c r="P8" s="319">
        <v>1.0248938369385188</v>
      </c>
      <c r="Q8" s="101"/>
      <c r="R8" s="89"/>
      <c r="S8" s="90">
        <v>94.617413481170388</v>
      </c>
      <c r="U8" s="95"/>
      <c r="V8" s="95"/>
      <c r="W8" s="95"/>
      <c r="X8" s="95"/>
      <c r="Y8" s="95"/>
      <c r="Z8" s="95"/>
      <c r="AA8" s="95"/>
      <c r="AB8" s="95"/>
      <c r="AC8" s="95"/>
      <c r="AD8" s="95"/>
    </row>
    <row r="9" spans="1:30" ht="12.75" customHeight="1" x14ac:dyDescent="0.25">
      <c r="A9" s="4"/>
      <c r="B9" s="3"/>
      <c r="C9" s="12" t="s">
        <v>7</v>
      </c>
      <c r="D9" s="179">
        <v>45139</v>
      </c>
      <c r="E9" s="179">
        <v>36297</v>
      </c>
      <c r="F9" s="179">
        <v>1876</v>
      </c>
      <c r="G9" s="179">
        <v>6290</v>
      </c>
      <c r="H9" s="179">
        <v>273</v>
      </c>
      <c r="I9" s="179">
        <v>403</v>
      </c>
      <c r="J9" s="33"/>
      <c r="K9" s="34"/>
      <c r="L9" s="188">
        <v>80.411617448326282</v>
      </c>
      <c r="M9" s="188">
        <v>4.1560513081813948</v>
      </c>
      <c r="N9" s="188">
        <v>13.93473492988325</v>
      </c>
      <c r="O9" s="188">
        <v>0.60479851126520301</v>
      </c>
      <c r="P9" s="188">
        <v>0.89279780234387118</v>
      </c>
      <c r="Q9" s="102"/>
      <c r="R9" s="91"/>
      <c r="S9" s="92">
        <v>94.468326083039457</v>
      </c>
      <c r="U9" s="95"/>
      <c r="V9" s="95"/>
      <c r="W9" s="95"/>
      <c r="X9" s="95"/>
      <c r="Y9" s="95"/>
      <c r="Z9" s="95"/>
      <c r="AA9" s="95"/>
      <c r="AB9" s="95"/>
    </row>
    <row r="10" spans="1:30" ht="12.75" customHeight="1" x14ac:dyDescent="0.25">
      <c r="A10" s="4"/>
      <c r="B10" s="3"/>
      <c r="C10" s="12" t="s">
        <v>4</v>
      </c>
      <c r="D10" s="179">
        <v>39638</v>
      </c>
      <c r="E10" s="179">
        <v>31848</v>
      </c>
      <c r="F10" s="179">
        <v>1780</v>
      </c>
      <c r="G10" s="179">
        <v>5428</v>
      </c>
      <c r="H10" s="179">
        <v>227</v>
      </c>
      <c r="I10" s="179">
        <v>355</v>
      </c>
      <c r="J10" s="33"/>
      <c r="K10" s="34"/>
      <c r="L10" s="188">
        <v>80.347141631767499</v>
      </c>
      <c r="M10" s="188">
        <v>4.4906402946667336</v>
      </c>
      <c r="N10" s="188">
        <v>13.693930067107321</v>
      </c>
      <c r="O10" s="188">
        <v>0.57268277915131949</v>
      </c>
      <c r="P10" s="188">
        <v>0.89560522730712955</v>
      </c>
      <c r="Q10" s="102"/>
      <c r="R10" s="91"/>
      <c r="S10" s="92">
        <v>94.133294358374741</v>
      </c>
      <c r="U10" s="95"/>
      <c r="V10" s="95"/>
      <c r="W10" s="167"/>
      <c r="X10" s="95"/>
      <c r="Y10" s="95"/>
      <c r="Z10" s="95"/>
      <c r="AA10" s="95"/>
      <c r="AB10" s="95"/>
    </row>
    <row r="11" spans="1:30" ht="12.75" customHeight="1" x14ac:dyDescent="0.25">
      <c r="A11" s="4"/>
      <c r="B11" s="3"/>
      <c r="C11" s="12" t="s">
        <v>5</v>
      </c>
      <c r="D11" s="179">
        <v>38121</v>
      </c>
      <c r="E11" s="179">
        <v>30263</v>
      </c>
      <c r="F11" s="179">
        <v>1454</v>
      </c>
      <c r="G11" s="179">
        <v>5773</v>
      </c>
      <c r="H11" s="179">
        <v>227</v>
      </c>
      <c r="I11" s="179">
        <v>404</v>
      </c>
      <c r="J11" s="33"/>
      <c r="K11" s="34"/>
      <c r="L11" s="188">
        <v>79.386689751055854</v>
      </c>
      <c r="M11" s="188">
        <v>3.8141706670863829</v>
      </c>
      <c r="N11" s="188">
        <v>15.143883948479841</v>
      </c>
      <c r="O11" s="188">
        <v>0.59547231184911198</v>
      </c>
      <c r="P11" s="188">
        <v>1.0597833215288162</v>
      </c>
      <c r="Q11" s="102"/>
      <c r="R11" s="91"/>
      <c r="S11" s="92">
        <v>94.803388153827129</v>
      </c>
      <c r="U11" s="95"/>
      <c r="V11" s="167"/>
      <c r="W11" s="167"/>
      <c r="X11" s="95"/>
      <c r="Y11" s="95"/>
      <c r="Z11" s="95"/>
      <c r="AA11" s="95"/>
      <c r="AB11" s="95"/>
    </row>
    <row r="12" spans="1:30" ht="12.75" customHeight="1" x14ac:dyDescent="0.25">
      <c r="A12" s="4"/>
      <c r="B12" s="3"/>
      <c r="C12" s="12" t="s">
        <v>6</v>
      </c>
      <c r="D12" s="179">
        <v>37704</v>
      </c>
      <c r="E12" s="179">
        <v>30167</v>
      </c>
      <c r="F12" s="179">
        <v>1372</v>
      </c>
      <c r="G12" s="179">
        <v>5482</v>
      </c>
      <c r="H12" s="179">
        <v>199</v>
      </c>
      <c r="I12" s="179">
        <v>484</v>
      </c>
      <c r="J12" s="33"/>
      <c r="K12" s="34"/>
      <c r="L12" s="188">
        <v>80.010078506259291</v>
      </c>
      <c r="M12" s="188">
        <v>3.6388712072989602</v>
      </c>
      <c r="N12" s="188">
        <v>14.539571398260131</v>
      </c>
      <c r="O12" s="188">
        <v>0.52779545936770633</v>
      </c>
      <c r="P12" s="188">
        <v>1.2836834288139189</v>
      </c>
      <c r="Q12" s="102"/>
      <c r="R12" s="91"/>
      <c r="S12" s="92">
        <v>95.124449134131964</v>
      </c>
      <c r="U12" s="95"/>
      <c r="V12" s="95"/>
      <c r="W12" s="95"/>
      <c r="X12" s="95"/>
      <c r="Y12" s="95"/>
      <c r="Z12" s="95"/>
      <c r="AA12" s="95"/>
      <c r="AB12" s="95"/>
    </row>
    <row r="13" spans="1:30" ht="12.75" customHeight="1" x14ac:dyDescent="0.25">
      <c r="A13" s="355"/>
      <c r="B13" s="4"/>
      <c r="C13" s="12"/>
      <c r="D13" s="179"/>
      <c r="E13" s="179"/>
      <c r="F13" s="179"/>
      <c r="G13" s="179"/>
      <c r="H13" s="179"/>
      <c r="I13" s="179"/>
      <c r="J13" s="33"/>
      <c r="K13" s="34"/>
      <c r="L13" s="188"/>
      <c r="M13" s="188"/>
      <c r="N13" s="188"/>
      <c r="O13" s="188"/>
      <c r="P13" s="188"/>
      <c r="Q13" s="102"/>
      <c r="R13" s="91"/>
      <c r="S13" s="92"/>
      <c r="U13" s="95"/>
      <c r="V13" s="95"/>
      <c r="W13" s="155"/>
      <c r="X13" s="95"/>
      <c r="Y13" s="95"/>
      <c r="Z13" s="95"/>
      <c r="AA13" s="95"/>
      <c r="AB13" s="95"/>
    </row>
    <row r="14" spans="1:30" s="1" customFormat="1" ht="12.75" customHeight="1" x14ac:dyDescent="0.25">
      <c r="A14" s="355"/>
      <c r="B14" s="4"/>
      <c r="C14" s="2">
        <v>2015</v>
      </c>
      <c r="D14" s="178">
        <v>117165</v>
      </c>
      <c r="E14" s="178">
        <v>95236</v>
      </c>
      <c r="F14" s="178">
        <v>3110</v>
      </c>
      <c r="G14" s="178">
        <v>16662</v>
      </c>
      <c r="H14" s="178">
        <v>607</v>
      </c>
      <c r="I14" s="178">
        <v>1550</v>
      </c>
      <c r="J14" s="35"/>
      <c r="K14" s="36"/>
      <c r="L14" s="319">
        <v>81.283659796014163</v>
      </c>
      <c r="M14" s="319">
        <v>2.654376306917595</v>
      </c>
      <c r="N14" s="319">
        <v>14.220970426321855</v>
      </c>
      <c r="O14" s="319">
        <v>0.51807280331156913</v>
      </c>
      <c r="P14" s="319">
        <v>1.3229206674348142</v>
      </c>
      <c r="Q14" s="340"/>
      <c r="R14" s="104"/>
      <c r="S14" s="90">
        <v>96.301602937225752</v>
      </c>
      <c r="U14" s="95"/>
      <c r="V14" s="155"/>
      <c r="W14" s="95"/>
      <c r="X14" s="95"/>
      <c r="Y14" s="95"/>
      <c r="Z14" s="95"/>
      <c r="AA14" s="95"/>
      <c r="AB14" s="95"/>
    </row>
    <row r="15" spans="1:30" s="3" customFormat="1" ht="12.75" customHeight="1" x14ac:dyDescent="0.25">
      <c r="A15" s="355"/>
      <c r="B15" s="4"/>
      <c r="C15" s="12" t="s">
        <v>7</v>
      </c>
      <c r="D15" s="179">
        <v>39944</v>
      </c>
      <c r="E15" s="179">
        <v>32019</v>
      </c>
      <c r="F15" s="179">
        <v>1417</v>
      </c>
      <c r="G15" s="179">
        <v>5807</v>
      </c>
      <c r="H15" s="179">
        <v>235</v>
      </c>
      <c r="I15" s="179">
        <v>466</v>
      </c>
      <c r="J15" s="96"/>
      <c r="K15" s="48"/>
      <c r="L15" s="188">
        <v>80.15972361305829</v>
      </c>
      <c r="M15" s="188">
        <v>3.5474664530342483</v>
      </c>
      <c r="N15" s="188">
        <v>14.537852994191869</v>
      </c>
      <c r="O15" s="188">
        <v>0.58832365311436008</v>
      </c>
      <c r="P15" s="188">
        <v>1.1666332866012419</v>
      </c>
      <c r="Q15" s="110"/>
      <c r="R15" s="93"/>
      <c r="S15" s="92">
        <v>95.160676099247155</v>
      </c>
      <c r="U15" s="95"/>
      <c r="V15" s="95"/>
      <c r="W15" s="155"/>
      <c r="X15" s="95"/>
      <c r="Y15" s="95"/>
      <c r="Z15" s="95"/>
      <c r="AA15" s="95"/>
      <c r="AB15" s="95"/>
    </row>
    <row r="16" spans="1:30" s="3" customFormat="1" ht="12.75" customHeight="1" x14ac:dyDescent="0.25">
      <c r="A16" s="355"/>
      <c r="B16" s="387"/>
      <c r="C16" s="12" t="s">
        <v>4</v>
      </c>
      <c r="D16" s="179">
        <v>38598</v>
      </c>
      <c r="E16" s="179">
        <v>31406</v>
      </c>
      <c r="F16" s="179">
        <v>981</v>
      </c>
      <c r="G16" s="179">
        <v>5506</v>
      </c>
      <c r="H16" s="179">
        <v>201</v>
      </c>
      <c r="I16" s="179">
        <v>504</v>
      </c>
      <c r="J16" s="96"/>
      <c r="K16" s="48"/>
      <c r="L16" s="188">
        <v>81.366910202601176</v>
      </c>
      <c r="M16" s="188">
        <v>2.5415824654127155</v>
      </c>
      <c r="N16" s="188">
        <v>14.264987823203274</v>
      </c>
      <c r="O16" s="188">
        <v>0.52075237058914969</v>
      </c>
      <c r="P16" s="188">
        <v>1.3057671381936888</v>
      </c>
      <c r="Q16" s="110"/>
      <c r="R16" s="93"/>
      <c r="S16" s="92">
        <v>96.428139731657197</v>
      </c>
      <c r="U16" s="95"/>
      <c r="V16" s="155"/>
      <c r="W16" s="95"/>
      <c r="X16" s="95"/>
      <c r="Y16" s="95"/>
      <c r="Z16" s="95"/>
      <c r="AA16" s="95"/>
      <c r="AB16" s="95"/>
    </row>
    <row r="17" spans="1:28" s="3" customFormat="1" ht="12.75" customHeight="1" x14ac:dyDescent="0.25">
      <c r="A17" s="355"/>
      <c r="B17" s="387"/>
      <c r="C17" s="12" t="s">
        <v>5</v>
      </c>
      <c r="D17" s="179">
        <v>38623</v>
      </c>
      <c r="E17" s="179">
        <v>31811</v>
      </c>
      <c r="F17" s="179">
        <v>712</v>
      </c>
      <c r="G17" s="179">
        <v>5349</v>
      </c>
      <c r="H17" s="179">
        <v>171</v>
      </c>
      <c r="I17" s="179">
        <v>580</v>
      </c>
      <c r="J17" s="96"/>
      <c r="K17" s="48"/>
      <c r="L17" s="188">
        <v>82.362840794345331</v>
      </c>
      <c r="M17" s="188">
        <v>1.8434611500919142</v>
      </c>
      <c r="N17" s="188">
        <v>13.849260803148383</v>
      </c>
      <c r="O17" s="188">
        <v>0.44274137172151307</v>
      </c>
      <c r="P17" s="188">
        <v>1.5016958806928513</v>
      </c>
      <c r="Q17" s="110"/>
      <c r="R17" s="93"/>
      <c r="S17" s="92">
        <v>97.346276371942054</v>
      </c>
      <c r="U17" s="95"/>
      <c r="V17" s="155"/>
      <c r="W17" s="95"/>
      <c r="X17" s="95"/>
      <c r="Y17" s="95"/>
      <c r="Z17" s="95"/>
      <c r="AA17" s="95"/>
      <c r="AB17" s="95"/>
    </row>
    <row r="18" spans="1:28" ht="12.75" customHeight="1" x14ac:dyDescent="0.25">
      <c r="A18" s="394"/>
      <c r="B18" s="4"/>
      <c r="C18" s="6"/>
      <c r="D18" s="179"/>
      <c r="E18" s="179"/>
      <c r="F18" s="179"/>
      <c r="G18" s="179"/>
      <c r="H18" s="179"/>
      <c r="I18" s="179"/>
      <c r="J18" s="96"/>
      <c r="K18" s="48"/>
      <c r="L18" s="188"/>
      <c r="M18" s="188"/>
      <c r="N18" s="188"/>
      <c r="O18" s="188"/>
      <c r="P18" s="188"/>
      <c r="Q18" s="110"/>
      <c r="R18" s="93"/>
      <c r="S18" s="92"/>
      <c r="U18" s="95"/>
      <c r="V18" s="95"/>
      <c r="W18" s="95"/>
      <c r="X18" s="95"/>
      <c r="Y18" s="95"/>
      <c r="Z18" s="95"/>
      <c r="AA18" s="95"/>
      <c r="AB18" s="95"/>
    </row>
    <row r="19" spans="1:28" ht="12.75" customHeight="1" x14ac:dyDescent="0.25">
      <c r="B19" s="4" t="s">
        <v>26</v>
      </c>
      <c r="C19" s="2">
        <v>2013</v>
      </c>
      <c r="D19" s="178">
        <v>81424</v>
      </c>
      <c r="E19" s="178">
        <v>66023</v>
      </c>
      <c r="F19" s="178">
        <v>4918</v>
      </c>
      <c r="G19" s="178">
        <v>9370</v>
      </c>
      <c r="H19" s="178">
        <v>532</v>
      </c>
      <c r="I19" s="178">
        <v>581</v>
      </c>
      <c r="J19" s="35"/>
      <c r="K19" s="36"/>
      <c r="L19" s="319">
        <v>81.085429357437604</v>
      </c>
      <c r="M19" s="319">
        <v>6.039988209864414</v>
      </c>
      <c r="N19" s="319">
        <v>11.507663588131264</v>
      </c>
      <c r="O19" s="319">
        <v>0.65337001375515824</v>
      </c>
      <c r="P19" s="319">
        <v>0.71354883081155429</v>
      </c>
      <c r="Q19" s="135"/>
      <c r="R19" s="136"/>
      <c r="S19" s="90">
        <v>92.436228384267352</v>
      </c>
      <c r="U19" s="95"/>
      <c r="V19" s="95"/>
      <c r="W19" s="95"/>
      <c r="X19" s="95"/>
      <c r="Y19" s="95"/>
      <c r="Z19" s="95"/>
      <c r="AA19" s="95"/>
      <c r="AB19" s="95"/>
    </row>
    <row r="20" spans="1:28" ht="12.75" customHeight="1" x14ac:dyDescent="0.25">
      <c r="A20" s="154"/>
      <c r="B20" s="3"/>
      <c r="C20" s="2">
        <v>2014</v>
      </c>
      <c r="D20" s="178">
        <v>88618</v>
      </c>
      <c r="E20" s="178">
        <v>71417</v>
      </c>
      <c r="F20" s="178">
        <v>3565</v>
      </c>
      <c r="G20" s="178">
        <v>12215</v>
      </c>
      <c r="H20" s="178">
        <v>402</v>
      </c>
      <c r="I20" s="178">
        <v>1019</v>
      </c>
      <c r="J20" s="109"/>
      <c r="K20" s="5"/>
      <c r="L20" s="319">
        <v>80.589722178338491</v>
      </c>
      <c r="M20" s="319">
        <v>4.0228847412489559</v>
      </c>
      <c r="N20" s="319">
        <v>13.783881378500981</v>
      </c>
      <c r="O20" s="319">
        <v>0.45363244487575888</v>
      </c>
      <c r="P20" s="319">
        <v>1.1498792570358165</v>
      </c>
      <c r="Q20" s="111"/>
      <c r="R20" s="90"/>
      <c r="S20" s="90">
        <v>94.807795505412088</v>
      </c>
      <c r="U20" s="95"/>
      <c r="V20" s="95"/>
      <c r="W20" s="156"/>
      <c r="X20" s="95"/>
      <c r="Y20" s="95"/>
      <c r="Z20" s="95"/>
      <c r="AA20" s="95"/>
      <c r="AB20" s="95"/>
    </row>
    <row r="21" spans="1:28" ht="12.75" customHeight="1" x14ac:dyDescent="0.25">
      <c r="A21" s="154"/>
      <c r="B21" s="3"/>
      <c r="C21" s="12" t="s">
        <v>7</v>
      </c>
      <c r="D21" s="179">
        <v>22714</v>
      </c>
      <c r="E21" s="179">
        <v>18343</v>
      </c>
      <c r="F21" s="179">
        <v>933</v>
      </c>
      <c r="G21" s="179">
        <v>3117</v>
      </c>
      <c r="H21" s="179">
        <v>94</v>
      </c>
      <c r="I21" s="179">
        <v>227</v>
      </c>
      <c r="J21" s="96"/>
      <c r="K21" s="48"/>
      <c r="L21" s="188">
        <v>80.756361715241695</v>
      </c>
      <c r="M21" s="188">
        <v>4.1075988377212287</v>
      </c>
      <c r="N21" s="188">
        <v>13.722814123448094</v>
      </c>
      <c r="O21" s="188">
        <v>0.41384168354318918</v>
      </c>
      <c r="P21" s="188">
        <v>0.99938364004578673</v>
      </c>
      <c r="Q21" s="112"/>
      <c r="R21" s="92"/>
      <c r="S21" s="92">
        <v>94.759401949277944</v>
      </c>
      <c r="U21" s="95"/>
      <c r="V21" s="155"/>
      <c r="W21" s="95"/>
      <c r="X21" s="95"/>
      <c r="Y21" s="95"/>
      <c r="Z21" s="95"/>
      <c r="AA21" s="95"/>
      <c r="AB21" s="95"/>
    </row>
    <row r="22" spans="1:28" ht="12.75" customHeight="1" x14ac:dyDescent="0.25">
      <c r="B22" s="3"/>
      <c r="C22" s="12" t="s">
        <v>4</v>
      </c>
      <c r="D22" s="179">
        <v>22096</v>
      </c>
      <c r="E22" s="179">
        <v>17761</v>
      </c>
      <c r="F22" s="179">
        <v>988</v>
      </c>
      <c r="G22" s="179">
        <v>3024</v>
      </c>
      <c r="H22" s="179">
        <v>99</v>
      </c>
      <c r="I22" s="179">
        <v>224</v>
      </c>
      <c r="J22" s="96"/>
      <c r="K22" s="48"/>
      <c r="L22" s="188">
        <v>80.381064446053585</v>
      </c>
      <c r="M22" s="188">
        <v>4.4713975380159301</v>
      </c>
      <c r="N22" s="188">
        <v>13.685734974656047</v>
      </c>
      <c r="O22" s="188">
        <v>0.44804489500362055</v>
      </c>
      <c r="P22" s="188">
        <v>1.0137581462708183</v>
      </c>
      <c r="Q22" s="112"/>
      <c r="R22" s="92"/>
      <c r="S22" s="92">
        <v>94.300545302013418</v>
      </c>
      <c r="T22" s="13"/>
      <c r="U22" s="95"/>
      <c r="V22" s="95"/>
      <c r="W22" s="95"/>
      <c r="X22" s="95"/>
      <c r="Y22" s="95"/>
      <c r="Z22" s="95"/>
      <c r="AA22" s="95"/>
      <c r="AB22" s="95"/>
    </row>
    <row r="23" spans="1:28" ht="12.75" customHeight="1" x14ac:dyDescent="0.25">
      <c r="B23" s="3"/>
      <c r="C23" s="12" t="s">
        <v>5</v>
      </c>
      <c r="D23" s="179">
        <v>22026</v>
      </c>
      <c r="E23" s="179">
        <v>17630</v>
      </c>
      <c r="F23" s="179">
        <v>817</v>
      </c>
      <c r="G23" s="179">
        <v>3200</v>
      </c>
      <c r="H23" s="179">
        <v>121</v>
      </c>
      <c r="I23" s="179">
        <v>258</v>
      </c>
      <c r="J23" s="96"/>
      <c r="K23" s="48"/>
      <c r="L23" s="188">
        <v>80.041768818668842</v>
      </c>
      <c r="M23" s="188">
        <v>3.7092527013529462</v>
      </c>
      <c r="N23" s="188">
        <v>14.528284754381184</v>
      </c>
      <c r="O23" s="188">
        <v>0.54935076727503862</v>
      </c>
      <c r="P23" s="188">
        <v>1.1713429583219832</v>
      </c>
      <c r="Q23" s="112"/>
      <c r="R23" s="92"/>
      <c r="S23" s="92">
        <v>95.017528949325396</v>
      </c>
      <c r="U23" s="95"/>
      <c r="V23" s="95"/>
      <c r="W23" s="155"/>
      <c r="X23" s="95"/>
      <c r="Y23" s="95"/>
      <c r="Z23" s="95"/>
      <c r="AA23" s="95"/>
      <c r="AB23" s="95"/>
    </row>
    <row r="24" spans="1:28" ht="12.75" customHeight="1" x14ac:dyDescent="0.25">
      <c r="B24" s="3"/>
      <c r="C24" s="12" t="s">
        <v>6</v>
      </c>
      <c r="D24" s="179">
        <v>21782</v>
      </c>
      <c r="E24" s="179">
        <v>17683</v>
      </c>
      <c r="F24" s="179">
        <v>827</v>
      </c>
      <c r="G24" s="179">
        <v>2874</v>
      </c>
      <c r="H24" s="179">
        <v>88</v>
      </c>
      <c r="I24" s="179">
        <v>310</v>
      </c>
      <c r="J24" s="96"/>
      <c r="K24" s="48"/>
      <c r="L24" s="188">
        <v>81.181709668533657</v>
      </c>
      <c r="M24" s="188">
        <v>3.7967128821963092</v>
      </c>
      <c r="N24" s="188">
        <v>13.194380681296483</v>
      </c>
      <c r="O24" s="188">
        <v>0.4040033054815903</v>
      </c>
      <c r="P24" s="188">
        <v>1.4231934624919658</v>
      </c>
      <c r="Q24" s="112"/>
      <c r="R24" s="92"/>
      <c r="S24" s="92">
        <v>95.160778506452289</v>
      </c>
      <c r="T24" s="13"/>
      <c r="U24" s="95"/>
      <c r="V24" s="95"/>
      <c r="W24" s="95"/>
      <c r="X24" s="95"/>
      <c r="Y24" s="95"/>
      <c r="Z24" s="95"/>
      <c r="AA24" s="95"/>
      <c r="AB24" s="95"/>
    </row>
    <row r="25" spans="1:28" ht="12.75" customHeight="1" x14ac:dyDescent="0.25">
      <c r="B25" s="3"/>
      <c r="C25" s="12"/>
      <c r="D25" s="179"/>
      <c r="E25" s="179"/>
      <c r="F25" s="179"/>
      <c r="G25" s="179"/>
      <c r="H25" s="179"/>
      <c r="I25" s="179"/>
      <c r="J25" s="96"/>
      <c r="K25" s="48"/>
      <c r="L25" s="188"/>
      <c r="M25" s="188"/>
      <c r="N25" s="188"/>
      <c r="O25" s="188"/>
      <c r="P25" s="188"/>
      <c r="Q25" s="112"/>
      <c r="R25" s="92"/>
      <c r="S25" s="92"/>
      <c r="T25" s="13"/>
      <c r="U25" s="95"/>
      <c r="V25" s="95"/>
      <c r="W25" s="155"/>
      <c r="X25" s="95"/>
      <c r="Y25" s="95"/>
      <c r="Z25" s="95"/>
      <c r="AA25" s="95"/>
      <c r="AB25" s="95"/>
    </row>
    <row r="26" spans="1:28" ht="15.75" customHeight="1" x14ac:dyDescent="0.25">
      <c r="B26" s="3"/>
      <c r="C26" s="2">
        <v>2015</v>
      </c>
      <c r="D26" s="178">
        <v>66423</v>
      </c>
      <c r="E26" s="178">
        <v>54540</v>
      </c>
      <c r="F26" s="178">
        <v>1799</v>
      </c>
      <c r="G26" s="178">
        <v>8845</v>
      </c>
      <c r="H26" s="178">
        <v>298</v>
      </c>
      <c r="I26" s="178">
        <v>941</v>
      </c>
      <c r="J26" s="109"/>
      <c r="K26" s="5"/>
      <c r="L26" s="319">
        <v>82.110112461045119</v>
      </c>
      <c r="M26" s="319">
        <v>2.7083991990726104</v>
      </c>
      <c r="N26" s="319">
        <v>13.316170603555996</v>
      </c>
      <c r="O26" s="319">
        <v>0.44863977839001551</v>
      </c>
      <c r="P26" s="319">
        <v>1.4166779579362572</v>
      </c>
      <c r="Q26" s="111"/>
      <c r="R26" s="90"/>
      <c r="S26" s="90">
        <v>96.357983952203966</v>
      </c>
      <c r="U26" s="95"/>
      <c r="V26" s="95"/>
      <c r="W26" s="95"/>
      <c r="X26" s="95"/>
      <c r="Y26" s="95"/>
      <c r="Z26" s="95"/>
      <c r="AA26" s="95"/>
      <c r="AB26" s="95"/>
    </row>
    <row r="27" spans="1:28" ht="12.75" customHeight="1" x14ac:dyDescent="0.25">
      <c r="B27" s="3"/>
      <c r="C27" s="12" t="s">
        <v>7</v>
      </c>
      <c r="D27" s="179">
        <v>22795</v>
      </c>
      <c r="E27" s="179">
        <v>18635</v>
      </c>
      <c r="F27" s="179">
        <v>812</v>
      </c>
      <c r="G27" s="179">
        <v>2973</v>
      </c>
      <c r="H27" s="179">
        <v>113</v>
      </c>
      <c r="I27" s="179">
        <v>262</v>
      </c>
      <c r="J27" s="96"/>
      <c r="K27" s="48"/>
      <c r="L27" s="188">
        <v>81.750383856108797</v>
      </c>
      <c r="M27" s="188">
        <v>3.5621846896249179</v>
      </c>
      <c r="N27" s="188">
        <v>13.04233384514148</v>
      </c>
      <c r="O27" s="188">
        <v>0.49572274621627549</v>
      </c>
      <c r="P27" s="188">
        <v>1.1493748629085325</v>
      </c>
      <c r="Q27" s="112"/>
      <c r="R27" s="92"/>
      <c r="S27" s="92">
        <v>95.333467863989512</v>
      </c>
      <c r="U27" s="95"/>
      <c r="V27" s="95"/>
      <c r="W27" s="95"/>
      <c r="X27" s="95"/>
      <c r="Y27" s="95"/>
      <c r="Z27" s="95"/>
      <c r="AA27" s="95"/>
      <c r="AB27" s="95"/>
    </row>
    <row r="28" spans="1:28" ht="12.75" customHeight="1" x14ac:dyDescent="0.25">
      <c r="B28" s="387"/>
      <c r="C28" s="12" t="s">
        <v>4</v>
      </c>
      <c r="D28" s="179">
        <v>21806</v>
      </c>
      <c r="E28" s="179">
        <v>17933</v>
      </c>
      <c r="F28" s="179">
        <v>579</v>
      </c>
      <c r="G28" s="179">
        <v>2897</v>
      </c>
      <c r="H28" s="179">
        <v>99</v>
      </c>
      <c r="I28" s="179">
        <v>298</v>
      </c>
      <c r="J28" s="96"/>
      <c r="K28" s="48"/>
      <c r="L28" s="188">
        <v>82.23883334861965</v>
      </c>
      <c r="M28" s="188">
        <v>2.6552325048151881</v>
      </c>
      <c r="N28" s="188">
        <v>13.285334311657342</v>
      </c>
      <c r="O28" s="188">
        <v>0.45400348527928097</v>
      </c>
      <c r="P28" s="188">
        <v>1.3665963496285425</v>
      </c>
      <c r="Q28" s="112"/>
      <c r="R28" s="92"/>
      <c r="S28" s="92">
        <v>96.414405838489614</v>
      </c>
      <c r="U28" s="95"/>
      <c r="V28" s="167"/>
      <c r="W28" s="155"/>
      <c r="X28" s="95"/>
      <c r="Y28" s="95"/>
      <c r="Z28" s="95"/>
      <c r="AA28" s="95"/>
      <c r="AB28" s="95"/>
    </row>
    <row r="29" spans="1:28" ht="12.75" customHeight="1" x14ac:dyDescent="0.25">
      <c r="A29" s="367"/>
      <c r="B29" s="391"/>
      <c r="C29" s="12" t="s">
        <v>5</v>
      </c>
      <c r="D29" s="179">
        <v>21822</v>
      </c>
      <c r="E29" s="179">
        <v>17972</v>
      </c>
      <c r="F29" s="179">
        <v>408</v>
      </c>
      <c r="G29" s="179">
        <v>2975</v>
      </c>
      <c r="H29" s="179">
        <v>86</v>
      </c>
      <c r="I29" s="179">
        <v>381</v>
      </c>
      <c r="J29" s="96"/>
      <c r="K29" s="48"/>
      <c r="L29" s="188">
        <v>82.357254147190901</v>
      </c>
      <c r="M29" s="188">
        <v>1.8696728072587296</v>
      </c>
      <c r="N29" s="188">
        <v>13.633030886261571</v>
      </c>
      <c r="O29" s="188">
        <v>0.39409769956924207</v>
      </c>
      <c r="P29" s="188">
        <v>1.7459444597195493</v>
      </c>
      <c r="Q29" s="110"/>
      <c r="R29" s="93"/>
      <c r="S29" s="92">
        <v>97.378893192550535</v>
      </c>
      <c r="U29" s="95"/>
      <c r="V29" s="167"/>
      <c r="W29" s="155"/>
      <c r="X29" s="95"/>
      <c r="Y29" s="95"/>
      <c r="Z29" s="95"/>
      <c r="AA29" s="95"/>
      <c r="AB29" s="95"/>
    </row>
    <row r="30" spans="1:28" ht="12.75" customHeight="1" x14ac:dyDescent="0.25">
      <c r="B30" s="3"/>
      <c r="C30" s="12"/>
      <c r="D30" s="179"/>
      <c r="E30" s="179"/>
      <c r="F30" s="179"/>
      <c r="G30" s="179"/>
      <c r="H30" s="179"/>
      <c r="I30" s="179"/>
      <c r="J30" s="96"/>
      <c r="K30" s="48"/>
      <c r="L30" s="188"/>
      <c r="M30" s="188"/>
      <c r="N30" s="188"/>
      <c r="O30" s="188"/>
      <c r="P30" s="188"/>
      <c r="Q30" s="112"/>
      <c r="R30" s="92"/>
      <c r="S30" s="92"/>
      <c r="U30" s="95"/>
      <c r="V30" s="95"/>
      <c r="W30" s="157"/>
      <c r="X30" s="95"/>
      <c r="Y30" s="95"/>
      <c r="Z30" s="95"/>
      <c r="AA30" s="95"/>
      <c r="AB30" s="95"/>
    </row>
    <row r="31" spans="1:28" ht="12.75" customHeight="1" x14ac:dyDescent="0.25">
      <c r="B31" s="4" t="s">
        <v>27</v>
      </c>
      <c r="C31" s="2">
        <v>2013</v>
      </c>
      <c r="D31" s="178">
        <v>70690</v>
      </c>
      <c r="E31" s="178">
        <v>53517</v>
      </c>
      <c r="F31" s="178">
        <v>6742</v>
      </c>
      <c r="G31" s="178">
        <v>9006</v>
      </c>
      <c r="H31" s="178">
        <v>1070</v>
      </c>
      <c r="I31" s="178">
        <v>355</v>
      </c>
      <c r="J31" s="35"/>
      <c r="K31" s="36"/>
      <c r="L31" s="319">
        <v>75.706606309237515</v>
      </c>
      <c r="M31" s="319">
        <v>9.5374168906493146</v>
      </c>
      <c r="N31" s="319">
        <v>12.740132974961096</v>
      </c>
      <c r="O31" s="319">
        <v>1.5136511529212053</v>
      </c>
      <c r="P31" s="319">
        <v>0.50219267223086717</v>
      </c>
      <c r="Q31" s="135"/>
      <c r="R31" s="136"/>
      <c r="S31" s="90">
        <v>87.335451656831594</v>
      </c>
      <c r="U31" s="95"/>
      <c r="V31" s="156"/>
      <c r="W31" s="157"/>
      <c r="X31" s="95"/>
      <c r="Y31" s="95"/>
      <c r="Z31" s="95"/>
      <c r="AA31" s="95"/>
      <c r="AB31" s="95"/>
    </row>
    <row r="32" spans="1:28" ht="17.25" customHeight="1" x14ac:dyDescent="0.25">
      <c r="B32" s="3"/>
      <c r="C32" s="2">
        <v>2014</v>
      </c>
      <c r="D32" s="178">
        <v>57358</v>
      </c>
      <c r="E32" s="178">
        <v>45675</v>
      </c>
      <c r="F32" s="178">
        <v>2298</v>
      </c>
      <c r="G32" s="178">
        <v>8536</v>
      </c>
      <c r="H32" s="178">
        <v>448</v>
      </c>
      <c r="I32" s="178">
        <v>401</v>
      </c>
      <c r="J32" s="109"/>
      <c r="K32" s="5"/>
      <c r="L32" s="319">
        <v>79.631437637295576</v>
      </c>
      <c r="M32" s="319">
        <v>4.0064158443460371</v>
      </c>
      <c r="N32" s="319">
        <v>14.88196938526448</v>
      </c>
      <c r="O32" s="319">
        <v>0.78105931169148157</v>
      </c>
      <c r="P32" s="319">
        <v>0.69911782140241996</v>
      </c>
      <c r="Q32" s="111"/>
      <c r="R32" s="90"/>
      <c r="S32" s="90">
        <v>94.375486461021666</v>
      </c>
      <c r="U32" s="95"/>
      <c r="V32" s="95"/>
      <c r="W32" s="158"/>
      <c r="X32" s="95"/>
      <c r="Y32" s="95"/>
      <c r="Z32" s="95"/>
      <c r="AA32" s="95"/>
      <c r="AB32" s="95"/>
    </row>
    <row r="33" spans="1:28" ht="12.75" customHeight="1" x14ac:dyDescent="0.25">
      <c r="B33" s="3"/>
      <c r="C33" s="12" t="s">
        <v>7</v>
      </c>
      <c r="D33" s="179">
        <v>19075</v>
      </c>
      <c r="E33" s="179">
        <v>15328</v>
      </c>
      <c r="F33" s="179">
        <v>782</v>
      </c>
      <c r="G33" s="179">
        <v>2663</v>
      </c>
      <c r="H33" s="179">
        <v>163</v>
      </c>
      <c r="I33" s="179">
        <v>139</v>
      </c>
      <c r="J33" s="96"/>
      <c r="K33" s="48"/>
      <c r="L33" s="188">
        <v>80.356487549148099</v>
      </c>
      <c r="M33" s="188">
        <v>4.0996068152031455</v>
      </c>
      <c r="N33" s="188">
        <v>13.960681520314546</v>
      </c>
      <c r="O33" s="188">
        <v>0.85452162516382701</v>
      </c>
      <c r="P33" s="188">
        <v>0.72870249017038002</v>
      </c>
      <c r="Q33" s="112"/>
      <c r="R33" s="92"/>
      <c r="S33" s="92">
        <v>94.242018035583726</v>
      </c>
      <c r="U33" s="95"/>
      <c r="V33" s="95"/>
      <c r="W33" s="156"/>
      <c r="X33" s="95"/>
      <c r="Y33" s="95"/>
      <c r="Z33" s="95"/>
      <c r="AA33" s="95"/>
      <c r="AB33" s="95"/>
    </row>
    <row r="34" spans="1:28" ht="12.75" customHeight="1" x14ac:dyDescent="0.25">
      <c r="B34" s="3"/>
      <c r="C34" s="12" t="s">
        <v>4</v>
      </c>
      <c r="D34" s="179">
        <v>13964</v>
      </c>
      <c r="E34" s="179">
        <v>11258</v>
      </c>
      <c r="F34" s="179">
        <v>615</v>
      </c>
      <c r="G34" s="179">
        <v>1899</v>
      </c>
      <c r="H34" s="179">
        <v>111</v>
      </c>
      <c r="I34" s="179">
        <v>81</v>
      </c>
      <c r="J34" s="96"/>
      <c r="K34" s="48"/>
      <c r="L34" s="188">
        <v>80.621598395875111</v>
      </c>
      <c r="M34" s="188">
        <v>4.4041821827556573</v>
      </c>
      <c r="N34" s="188">
        <v>13.599255227728444</v>
      </c>
      <c r="O34" s="188">
        <v>0.7949011744485821</v>
      </c>
      <c r="P34" s="188">
        <v>0.58006301919220848</v>
      </c>
      <c r="Q34" s="112"/>
      <c r="R34" s="92"/>
      <c r="S34" s="92">
        <v>93.982594280978034</v>
      </c>
      <c r="T34" s="14"/>
      <c r="U34" s="95"/>
      <c r="V34" s="95"/>
      <c r="W34" s="155"/>
      <c r="X34" s="95"/>
      <c r="Y34" s="95"/>
      <c r="Z34" s="95"/>
      <c r="AA34" s="95"/>
      <c r="AB34" s="95"/>
    </row>
    <row r="35" spans="1:28" ht="12.75" customHeight="1" x14ac:dyDescent="0.25">
      <c r="B35" s="3"/>
      <c r="C35" s="12" t="s">
        <v>5</v>
      </c>
      <c r="D35" s="179">
        <v>12278</v>
      </c>
      <c r="E35" s="179">
        <v>9685</v>
      </c>
      <c r="F35" s="179">
        <v>468</v>
      </c>
      <c r="G35" s="179">
        <v>1956</v>
      </c>
      <c r="H35" s="179">
        <v>88</v>
      </c>
      <c r="I35" s="179">
        <v>81</v>
      </c>
      <c r="J35" s="96"/>
      <c r="K35" s="48"/>
      <c r="L35" s="188">
        <v>78.880925232122507</v>
      </c>
      <c r="M35" s="188">
        <v>3.8116957159146438</v>
      </c>
      <c r="N35" s="188">
        <v>15.930933376771462</v>
      </c>
      <c r="O35" s="188">
        <v>0.71672910897540321</v>
      </c>
      <c r="P35" s="188">
        <v>0.65971656621599606</v>
      </c>
      <c r="Q35" s="112"/>
      <c r="R35" s="92"/>
      <c r="S35" s="92">
        <v>94.613447006394111</v>
      </c>
      <c r="U35" s="95"/>
      <c r="V35" s="95"/>
      <c r="W35" s="95"/>
      <c r="X35" s="95"/>
      <c r="Y35" s="95"/>
      <c r="Z35" s="95"/>
      <c r="AA35" s="95"/>
      <c r="AB35" s="95"/>
    </row>
    <row r="36" spans="1:28" ht="12.75" customHeight="1" x14ac:dyDescent="0.25">
      <c r="B36" s="3"/>
      <c r="C36" s="12" t="s">
        <v>6</v>
      </c>
      <c r="D36" s="179">
        <v>12041</v>
      </c>
      <c r="E36" s="179">
        <v>9404</v>
      </c>
      <c r="F36" s="179">
        <v>433</v>
      </c>
      <c r="G36" s="179">
        <v>2018</v>
      </c>
      <c r="H36" s="179">
        <v>86</v>
      </c>
      <c r="I36" s="179">
        <v>100</v>
      </c>
      <c r="J36" s="96"/>
      <c r="K36" s="48"/>
      <c r="L36" s="188">
        <v>78.099825595880745</v>
      </c>
      <c r="M36" s="188">
        <v>3.5960468399634586</v>
      </c>
      <c r="N36" s="188">
        <v>16.759405365002909</v>
      </c>
      <c r="O36" s="188">
        <v>0.71422639315671455</v>
      </c>
      <c r="P36" s="188">
        <v>0.83049580599617967</v>
      </c>
      <c r="Q36" s="112"/>
      <c r="R36" s="92"/>
      <c r="S36" s="92">
        <v>94.82190960790183</v>
      </c>
      <c r="U36" s="95"/>
      <c r="V36" s="95"/>
      <c r="W36" s="155"/>
      <c r="X36" s="95"/>
      <c r="Y36" s="95"/>
      <c r="Z36" s="95"/>
      <c r="AA36" s="95"/>
      <c r="AB36" s="95"/>
    </row>
    <row r="37" spans="1:28" ht="12.75" customHeight="1" x14ac:dyDescent="0.25">
      <c r="B37" s="4"/>
      <c r="C37" s="12"/>
      <c r="D37" s="179"/>
      <c r="E37" s="179"/>
      <c r="F37" s="179"/>
      <c r="G37" s="179"/>
      <c r="H37" s="179"/>
      <c r="I37" s="179"/>
      <c r="J37" s="96"/>
      <c r="K37" s="48"/>
      <c r="L37" s="188"/>
      <c r="M37" s="188"/>
      <c r="N37" s="188"/>
      <c r="O37" s="188"/>
      <c r="P37" s="188"/>
      <c r="Q37" s="112"/>
      <c r="R37" s="92"/>
      <c r="S37" s="92"/>
      <c r="U37" s="95"/>
      <c r="V37" s="95"/>
      <c r="W37" s="95"/>
      <c r="X37" s="95"/>
      <c r="Y37" s="95"/>
      <c r="Z37" s="95"/>
      <c r="AA37" s="95"/>
      <c r="AB37" s="95"/>
    </row>
    <row r="38" spans="1:28" ht="16.5" customHeight="1" x14ac:dyDescent="0.25">
      <c r="B38" s="3"/>
      <c r="C38" s="2">
        <v>2015</v>
      </c>
      <c r="D38" s="178">
        <v>36442</v>
      </c>
      <c r="E38" s="178">
        <v>29275</v>
      </c>
      <c r="F38" s="178">
        <v>1002</v>
      </c>
      <c r="G38" s="178">
        <v>5587</v>
      </c>
      <c r="H38" s="178">
        <v>234</v>
      </c>
      <c r="I38" s="178">
        <v>344</v>
      </c>
      <c r="J38" s="109"/>
      <c r="K38" s="5"/>
      <c r="L38" s="319">
        <v>80.333132100323795</v>
      </c>
      <c r="M38" s="319">
        <v>2.749574666593491</v>
      </c>
      <c r="N38" s="319">
        <v>15.331211239778279</v>
      </c>
      <c r="O38" s="319">
        <v>0.64211623950386909</v>
      </c>
      <c r="P38" s="319">
        <v>0.94396575380055969</v>
      </c>
      <c r="Q38" s="111"/>
      <c r="R38" s="90"/>
      <c r="S38" s="90">
        <v>95.994166261545942</v>
      </c>
      <c r="U38" s="95"/>
      <c r="V38" s="95"/>
      <c r="W38" s="155"/>
      <c r="X38" s="95"/>
      <c r="Y38" s="95"/>
      <c r="Z38" s="95"/>
      <c r="AA38" s="95"/>
      <c r="AB38" s="95"/>
    </row>
    <row r="39" spans="1:28" ht="12.75" customHeight="1" x14ac:dyDescent="0.25">
      <c r="A39" s="351"/>
      <c r="B39" s="3"/>
      <c r="C39" s="12" t="s">
        <v>7</v>
      </c>
      <c r="D39" s="179">
        <v>12631</v>
      </c>
      <c r="E39" s="179">
        <v>9853</v>
      </c>
      <c r="F39" s="179">
        <v>468</v>
      </c>
      <c r="G39" s="179">
        <v>2106</v>
      </c>
      <c r="H39" s="179">
        <v>98</v>
      </c>
      <c r="I39" s="179">
        <v>106</v>
      </c>
      <c r="J39" s="96"/>
      <c r="K39" s="48"/>
      <c r="L39" s="188">
        <v>78.00649196421503</v>
      </c>
      <c r="M39" s="188">
        <v>3.7051698202834298</v>
      </c>
      <c r="N39" s="188">
        <v>16.673264191275432</v>
      </c>
      <c r="O39" s="188">
        <v>0.77586889399097458</v>
      </c>
      <c r="P39" s="188">
        <v>0.83920513023513588</v>
      </c>
      <c r="Q39" s="112"/>
      <c r="R39" s="92"/>
      <c r="S39" s="92">
        <v>94.62232779097387</v>
      </c>
      <c r="U39" s="95"/>
      <c r="V39" s="95"/>
      <c r="W39" s="95"/>
      <c r="X39" s="95"/>
      <c r="Y39" s="95"/>
      <c r="Z39" s="95"/>
      <c r="AA39" s="95"/>
      <c r="AB39" s="95"/>
    </row>
    <row r="40" spans="1:28" ht="12.75" customHeight="1" x14ac:dyDescent="0.25">
      <c r="A40" s="351"/>
      <c r="B40" s="387"/>
      <c r="C40" s="12" t="s">
        <v>4</v>
      </c>
      <c r="D40" s="179">
        <v>12056</v>
      </c>
      <c r="E40" s="179">
        <v>9693</v>
      </c>
      <c r="F40" s="179">
        <v>302</v>
      </c>
      <c r="G40" s="179">
        <v>1866</v>
      </c>
      <c r="H40" s="179">
        <v>78</v>
      </c>
      <c r="I40" s="179">
        <v>117</v>
      </c>
      <c r="J40" s="96"/>
      <c r="K40" s="48"/>
      <c r="L40" s="188">
        <v>80.399800928998005</v>
      </c>
      <c r="M40" s="188">
        <v>2.504976775049768</v>
      </c>
      <c r="N40" s="188">
        <v>15.477770404777704</v>
      </c>
      <c r="O40" s="188">
        <v>0.64698075646980757</v>
      </c>
      <c r="P40" s="188">
        <v>0.97047113470471125</v>
      </c>
      <c r="Q40" s="112"/>
      <c r="R40" s="92"/>
      <c r="S40" s="92">
        <v>96.270853778213933</v>
      </c>
      <c r="U40" s="95"/>
      <c r="V40" s="167"/>
      <c r="W40" s="155"/>
      <c r="X40" s="95"/>
      <c r="Y40" s="95"/>
      <c r="Z40" s="95"/>
      <c r="AA40" s="95"/>
      <c r="AB40" s="95"/>
    </row>
    <row r="41" spans="1:28" ht="12.75" customHeight="1" x14ac:dyDescent="0.25">
      <c r="A41" s="367"/>
      <c r="B41" s="387"/>
      <c r="C41" s="12" t="s">
        <v>5</v>
      </c>
      <c r="D41" s="179">
        <v>11755</v>
      </c>
      <c r="E41" s="179">
        <v>9729</v>
      </c>
      <c r="F41" s="179">
        <v>232</v>
      </c>
      <c r="G41" s="179">
        <v>1615</v>
      </c>
      <c r="H41" s="179">
        <v>58</v>
      </c>
      <c r="I41" s="179">
        <v>121</v>
      </c>
      <c r="J41" s="96"/>
      <c r="K41" s="48"/>
      <c r="L41" s="188">
        <v>82.764780944279025</v>
      </c>
      <c r="M41" s="188">
        <v>1.9736282433007231</v>
      </c>
      <c r="N41" s="188">
        <v>13.738834538494258</v>
      </c>
      <c r="O41" s="188">
        <v>0.49340706082518077</v>
      </c>
      <c r="P41" s="188">
        <v>1.0293492131008082</v>
      </c>
      <c r="Q41" s="110"/>
      <c r="R41" s="93"/>
      <c r="S41" s="92">
        <v>97.140039447731752</v>
      </c>
      <c r="U41" s="95"/>
      <c r="V41" s="167"/>
      <c r="W41" s="155"/>
      <c r="X41" s="95"/>
      <c r="Y41" s="95"/>
      <c r="Z41" s="95"/>
      <c r="AA41" s="95"/>
      <c r="AB41" s="95"/>
    </row>
    <row r="42" spans="1:28" ht="12.75" customHeight="1" x14ac:dyDescent="0.25">
      <c r="A42" s="154"/>
      <c r="B42" s="3"/>
      <c r="C42" s="12"/>
      <c r="D42" s="179"/>
      <c r="E42" s="179"/>
      <c r="F42" s="179"/>
      <c r="G42" s="179"/>
      <c r="H42" s="179"/>
      <c r="I42" s="179"/>
      <c r="J42" s="96"/>
      <c r="K42" s="48"/>
      <c r="L42" s="188"/>
      <c r="M42" s="188"/>
      <c r="N42" s="188"/>
      <c r="O42" s="188"/>
      <c r="P42" s="188"/>
      <c r="Q42" s="112"/>
      <c r="R42" s="92"/>
      <c r="S42" s="92"/>
      <c r="U42" s="95"/>
      <c r="V42" s="95"/>
      <c r="W42" s="95"/>
      <c r="X42" s="95"/>
      <c r="Y42" s="95"/>
      <c r="Z42" s="95"/>
      <c r="AA42" s="95"/>
      <c r="AB42" s="95"/>
    </row>
    <row r="43" spans="1:28" ht="12.75" customHeight="1" x14ac:dyDescent="0.25">
      <c r="B43" s="4" t="s">
        <v>28</v>
      </c>
      <c r="C43" s="2">
        <v>2013</v>
      </c>
      <c r="D43" s="178">
        <v>10116</v>
      </c>
      <c r="E43" s="178">
        <v>7862</v>
      </c>
      <c r="F43" s="178">
        <v>798</v>
      </c>
      <c r="G43" s="178">
        <v>1269</v>
      </c>
      <c r="H43" s="178">
        <v>104</v>
      </c>
      <c r="I43" s="178">
        <v>83</v>
      </c>
      <c r="J43" s="35"/>
      <c r="K43" s="36"/>
      <c r="L43" s="319">
        <v>77.718465796757613</v>
      </c>
      <c r="M43" s="319">
        <v>7.888493475682087</v>
      </c>
      <c r="N43" s="319">
        <v>12.544483985765126</v>
      </c>
      <c r="O43" s="319">
        <v>1.0280743376828785</v>
      </c>
      <c r="P43" s="319">
        <v>0.82048240411229745</v>
      </c>
      <c r="Q43" s="135"/>
      <c r="R43" s="136"/>
      <c r="S43" s="90">
        <v>89.804453487057756</v>
      </c>
      <c r="U43" s="95"/>
      <c r="V43" s="156"/>
      <c r="W43" s="95"/>
      <c r="X43" s="95"/>
      <c r="Y43" s="95"/>
      <c r="Z43" s="95"/>
      <c r="AA43" s="95"/>
      <c r="AB43" s="95"/>
    </row>
    <row r="44" spans="1:28" ht="12.75" customHeight="1" x14ac:dyDescent="0.25">
      <c r="B44" s="3"/>
      <c r="C44" s="2">
        <v>2014</v>
      </c>
      <c r="D44" s="178">
        <v>14597</v>
      </c>
      <c r="E44" s="178">
        <v>11460</v>
      </c>
      <c r="F44" s="178">
        <v>618</v>
      </c>
      <c r="G44" s="178">
        <v>2217</v>
      </c>
      <c r="H44" s="178">
        <v>76</v>
      </c>
      <c r="I44" s="178">
        <v>226</v>
      </c>
      <c r="J44" s="109"/>
      <c r="K44" s="5"/>
      <c r="L44" s="319">
        <v>78.50928272932795</v>
      </c>
      <c r="M44" s="319">
        <v>4.2337466602726588</v>
      </c>
      <c r="N44" s="319">
        <v>15.188052339521821</v>
      </c>
      <c r="O44" s="319">
        <v>0.52065492909501954</v>
      </c>
      <c r="P44" s="319">
        <v>1.548263341782558</v>
      </c>
      <c r="Q44" s="111"/>
      <c r="R44" s="90"/>
      <c r="S44" s="90">
        <v>94.394184168012927</v>
      </c>
      <c r="T44" s="13"/>
      <c r="U44" s="95"/>
      <c r="V44" s="95"/>
      <c r="W44" s="95"/>
      <c r="X44" s="95"/>
      <c r="Y44" s="95"/>
      <c r="Z44" s="95"/>
      <c r="AA44" s="95"/>
      <c r="AB44" s="95"/>
    </row>
    <row r="45" spans="1:28" ht="12.75" customHeight="1" x14ac:dyDescent="0.25">
      <c r="B45" s="3"/>
      <c r="C45" s="12" t="s">
        <v>7</v>
      </c>
      <c r="D45" s="179">
        <v>3343</v>
      </c>
      <c r="E45" s="179">
        <v>2620</v>
      </c>
      <c r="F45" s="179">
        <v>160</v>
      </c>
      <c r="G45" s="179">
        <v>510</v>
      </c>
      <c r="H45" s="179">
        <v>16</v>
      </c>
      <c r="I45" s="179">
        <v>37</v>
      </c>
      <c r="J45" s="96"/>
      <c r="K45" s="48"/>
      <c r="L45" s="188">
        <v>78.372719114567758</v>
      </c>
      <c r="M45" s="188">
        <v>4.7861202512713135</v>
      </c>
      <c r="N45" s="188">
        <v>15.25575830092731</v>
      </c>
      <c r="O45" s="188">
        <v>0.4786120251271313</v>
      </c>
      <c r="P45" s="188">
        <v>1.1067903081064911</v>
      </c>
      <c r="Q45" s="112"/>
      <c r="R45" s="92"/>
      <c r="S45" s="92">
        <v>93.787504412283795</v>
      </c>
      <c r="U45" s="95"/>
      <c r="V45" s="95"/>
      <c r="W45" s="95"/>
      <c r="X45" s="95"/>
      <c r="Y45" s="95"/>
      <c r="Z45" s="95"/>
      <c r="AA45" s="95"/>
      <c r="AB45" s="95"/>
    </row>
    <row r="46" spans="1:28" ht="12.75" customHeight="1" x14ac:dyDescent="0.25">
      <c r="B46" s="3"/>
      <c r="C46" s="12" t="s">
        <v>4</v>
      </c>
      <c r="D46" s="179">
        <v>3574</v>
      </c>
      <c r="E46" s="179">
        <v>2825</v>
      </c>
      <c r="F46" s="179">
        <v>177</v>
      </c>
      <c r="G46" s="179">
        <v>505</v>
      </c>
      <c r="H46" s="179">
        <v>17</v>
      </c>
      <c r="I46" s="179">
        <v>50</v>
      </c>
      <c r="J46" s="96"/>
      <c r="K46" s="48"/>
      <c r="L46" s="188">
        <v>79.043088975937323</v>
      </c>
      <c r="M46" s="188">
        <v>4.9524342473419134</v>
      </c>
      <c r="N46" s="188">
        <v>14.12982652490207</v>
      </c>
      <c r="O46" s="188">
        <v>0.4756575265808618</v>
      </c>
      <c r="P46" s="188">
        <v>1.3989927252378287</v>
      </c>
      <c r="Q46" s="112"/>
      <c r="R46" s="92"/>
      <c r="S46" s="92">
        <v>93.678722710980779</v>
      </c>
      <c r="U46" s="95"/>
      <c r="V46" s="95"/>
      <c r="W46" s="156"/>
      <c r="X46" s="95"/>
      <c r="Y46" s="95"/>
      <c r="Z46" s="95"/>
      <c r="AA46" s="95"/>
      <c r="AB46" s="95"/>
    </row>
    <row r="47" spans="1:28" ht="12.75" customHeight="1" x14ac:dyDescent="0.25">
      <c r="B47" s="3"/>
      <c r="C47" s="12" t="s">
        <v>5</v>
      </c>
      <c r="D47" s="179">
        <v>3808</v>
      </c>
      <c r="E47" s="179">
        <v>2941</v>
      </c>
      <c r="F47" s="179">
        <v>169</v>
      </c>
      <c r="G47" s="179">
        <v>615</v>
      </c>
      <c r="H47" s="179">
        <v>18</v>
      </c>
      <c r="I47" s="179">
        <v>65</v>
      </c>
      <c r="J47" s="96"/>
      <c r="K47" s="48"/>
      <c r="L47" s="188">
        <v>77.232142857142861</v>
      </c>
      <c r="M47" s="188">
        <v>4.4380252100840334</v>
      </c>
      <c r="N47" s="188">
        <v>16.150210084033613</v>
      </c>
      <c r="O47" s="188">
        <v>0.47268907563025209</v>
      </c>
      <c r="P47" s="188">
        <v>1.7069327731092436</v>
      </c>
      <c r="Q47" s="112"/>
      <c r="R47" s="92"/>
      <c r="S47" s="92">
        <v>94.14343877231444</v>
      </c>
      <c r="U47" s="95"/>
      <c r="V47" s="95"/>
      <c r="W47" s="95"/>
      <c r="X47" s="95"/>
      <c r="Y47" s="95"/>
      <c r="Z47" s="95"/>
      <c r="AA47" s="95"/>
      <c r="AB47" s="95"/>
    </row>
    <row r="48" spans="1:28" ht="12.75" customHeight="1" x14ac:dyDescent="0.25">
      <c r="B48" s="3"/>
      <c r="C48" s="12" t="s">
        <v>6</v>
      </c>
      <c r="D48" s="179">
        <v>3872</v>
      </c>
      <c r="E48" s="179">
        <v>3074</v>
      </c>
      <c r="F48" s="179">
        <v>112</v>
      </c>
      <c r="G48" s="179">
        <v>587</v>
      </c>
      <c r="H48" s="179">
        <v>25</v>
      </c>
      <c r="I48" s="179">
        <v>74</v>
      </c>
      <c r="J48" s="96"/>
      <c r="K48" s="48"/>
      <c r="L48" s="188">
        <v>79.390495867768593</v>
      </c>
      <c r="M48" s="188">
        <v>2.8925619834710745</v>
      </c>
      <c r="N48" s="188">
        <v>15.160123966942148</v>
      </c>
      <c r="O48" s="188">
        <v>0.64566115702479343</v>
      </c>
      <c r="P48" s="188">
        <v>1.9111570247933882</v>
      </c>
      <c r="Q48" s="112"/>
      <c r="R48" s="92"/>
      <c r="S48" s="92">
        <v>95.829528158295275</v>
      </c>
      <c r="U48" s="95"/>
      <c r="V48" s="95"/>
      <c r="W48" s="155"/>
      <c r="X48" s="95"/>
      <c r="Y48" s="95"/>
      <c r="Z48" s="95"/>
      <c r="AA48" s="95"/>
      <c r="AB48" s="95"/>
    </row>
    <row r="49" spans="1:28" ht="12.75" customHeight="1" x14ac:dyDescent="0.25">
      <c r="B49" s="3"/>
      <c r="C49" s="12"/>
      <c r="D49" s="179"/>
      <c r="E49" s="179"/>
      <c r="F49" s="179"/>
      <c r="G49" s="179"/>
      <c r="H49" s="179"/>
      <c r="I49" s="179"/>
      <c r="J49" s="96"/>
      <c r="K49" s="48"/>
      <c r="L49" s="188"/>
      <c r="M49" s="188"/>
      <c r="N49" s="188"/>
      <c r="O49" s="188"/>
      <c r="P49" s="188"/>
      <c r="Q49" s="112"/>
      <c r="R49" s="92"/>
      <c r="S49" s="92"/>
      <c r="U49" s="95"/>
      <c r="V49" s="95"/>
      <c r="W49" s="95"/>
      <c r="X49" s="95"/>
      <c r="Y49" s="95"/>
      <c r="Z49" s="95"/>
      <c r="AA49" s="95"/>
      <c r="AB49" s="95"/>
    </row>
    <row r="50" spans="1:28" ht="12.75" customHeight="1" x14ac:dyDescent="0.25">
      <c r="B50" s="3"/>
      <c r="C50" s="2">
        <v>2015</v>
      </c>
      <c r="D50" s="178">
        <v>14217</v>
      </c>
      <c r="E50" s="178">
        <v>11363</v>
      </c>
      <c r="F50" s="178">
        <v>303</v>
      </c>
      <c r="G50" s="178">
        <v>2214</v>
      </c>
      <c r="H50" s="178">
        <v>74</v>
      </c>
      <c r="I50" s="178">
        <v>263</v>
      </c>
      <c r="J50" s="109"/>
      <c r="K50" s="5"/>
      <c r="L50" s="319">
        <v>79.925441373004148</v>
      </c>
      <c r="M50" s="319">
        <v>2.1312513188436379</v>
      </c>
      <c r="N50" s="319">
        <v>15.572905676303018</v>
      </c>
      <c r="O50" s="319">
        <v>0.52050362242385873</v>
      </c>
      <c r="P50" s="319">
        <v>1.8498980094253361</v>
      </c>
      <c r="Q50" s="111"/>
      <c r="R50" s="90"/>
      <c r="S50" s="90">
        <v>96.859118553694913</v>
      </c>
      <c r="U50" s="95"/>
      <c r="V50" s="95"/>
      <c r="W50" s="95"/>
      <c r="X50" s="95"/>
      <c r="Y50" s="95"/>
      <c r="Z50" s="95"/>
      <c r="AA50" s="95"/>
      <c r="AB50" s="95"/>
    </row>
    <row r="51" spans="1:28" ht="12.75" customHeight="1" x14ac:dyDescent="0.25">
      <c r="B51" s="3"/>
      <c r="C51" s="12" t="s">
        <v>7</v>
      </c>
      <c r="D51" s="179">
        <v>4498</v>
      </c>
      <c r="E51" s="179">
        <v>3516</v>
      </c>
      <c r="F51" s="179">
        <v>134</v>
      </c>
      <c r="G51" s="179">
        <v>726</v>
      </c>
      <c r="H51" s="179">
        <v>24</v>
      </c>
      <c r="I51" s="179">
        <v>98</v>
      </c>
      <c r="J51" s="96"/>
      <c r="K51" s="48"/>
      <c r="L51" s="188">
        <v>78.168074699866608</v>
      </c>
      <c r="M51" s="188">
        <v>2.9791018230324586</v>
      </c>
      <c r="N51" s="188">
        <v>16.140506891951979</v>
      </c>
      <c r="O51" s="188">
        <v>0.53357047576700756</v>
      </c>
      <c r="P51" s="188">
        <v>2.1787461093819473</v>
      </c>
      <c r="Q51" s="112"/>
      <c r="R51" s="92"/>
      <c r="S51" s="92">
        <v>95.811240721102862</v>
      </c>
      <c r="U51" s="95"/>
      <c r="V51" s="95"/>
      <c r="W51" s="95"/>
      <c r="X51" s="95"/>
      <c r="Y51" s="95"/>
      <c r="Z51" s="95"/>
      <c r="AA51" s="95"/>
      <c r="AB51" s="95"/>
    </row>
    <row r="52" spans="1:28" ht="12.75" customHeight="1" x14ac:dyDescent="0.25">
      <c r="B52" s="387"/>
      <c r="C52" s="12" t="s">
        <v>4</v>
      </c>
      <c r="D52" s="179">
        <v>4716</v>
      </c>
      <c r="E52" s="179">
        <v>3767</v>
      </c>
      <c r="F52" s="179">
        <v>99</v>
      </c>
      <c r="G52" s="179">
        <v>737</v>
      </c>
      <c r="H52" s="179">
        <v>24</v>
      </c>
      <c r="I52" s="179">
        <v>89</v>
      </c>
      <c r="J52" s="96"/>
      <c r="K52" s="48"/>
      <c r="L52" s="188">
        <v>79.877014418999153</v>
      </c>
      <c r="M52" s="188">
        <v>2.0992366412213741</v>
      </c>
      <c r="N52" s="188">
        <v>15.627650551314673</v>
      </c>
      <c r="O52" s="188">
        <v>0.5089058524173028</v>
      </c>
      <c r="P52" s="188">
        <v>1.8871925360474977</v>
      </c>
      <c r="Q52" s="112"/>
      <c r="R52" s="92"/>
      <c r="S52" s="92">
        <v>96.908771048002009</v>
      </c>
      <c r="U52" s="95"/>
      <c r="V52" s="167"/>
      <c r="W52" s="95"/>
      <c r="X52" s="95"/>
      <c r="Y52" s="95"/>
      <c r="Z52" s="95"/>
      <c r="AA52" s="95"/>
      <c r="AB52" s="95"/>
    </row>
    <row r="53" spans="1:28" ht="12.75" customHeight="1" x14ac:dyDescent="0.25">
      <c r="A53" s="367"/>
      <c r="B53" s="387"/>
      <c r="C53" s="12" t="s">
        <v>5</v>
      </c>
      <c r="D53" s="179">
        <v>5003</v>
      </c>
      <c r="E53" s="179">
        <v>4080</v>
      </c>
      <c r="F53" s="179">
        <v>70</v>
      </c>
      <c r="G53" s="179">
        <v>751</v>
      </c>
      <c r="H53" s="179">
        <v>26</v>
      </c>
      <c r="I53" s="179">
        <v>76</v>
      </c>
      <c r="J53" s="96"/>
      <c r="K53" s="48"/>
      <c r="L53" s="188">
        <v>81.551069358384964</v>
      </c>
      <c r="M53" s="188">
        <v>1.3991605036977814</v>
      </c>
      <c r="N53" s="188">
        <v>15.010993403957626</v>
      </c>
      <c r="O53" s="188">
        <v>0.51968818708774733</v>
      </c>
      <c r="P53" s="188">
        <v>1.5190885468718769</v>
      </c>
      <c r="Q53" s="110"/>
      <c r="R53" s="93"/>
      <c r="S53" s="92">
        <v>97.74223894637818</v>
      </c>
      <c r="U53" s="95"/>
      <c r="V53" s="167"/>
      <c r="W53" s="95"/>
      <c r="X53" s="95"/>
      <c r="Y53" s="95"/>
      <c r="Z53" s="95"/>
      <c r="AA53" s="95"/>
      <c r="AB53" s="95"/>
    </row>
    <row r="54" spans="1:28" ht="12.75" customHeight="1" x14ac:dyDescent="0.25">
      <c r="B54" s="3"/>
      <c r="C54" s="12"/>
      <c r="D54" s="179"/>
      <c r="E54" s="179"/>
      <c r="F54" s="179"/>
      <c r="G54" s="179"/>
      <c r="H54" s="179"/>
      <c r="I54" s="179"/>
      <c r="J54" s="96"/>
      <c r="K54" s="48"/>
      <c r="L54" s="188"/>
      <c r="M54" s="188"/>
      <c r="N54" s="188"/>
      <c r="O54" s="188"/>
      <c r="P54" s="188"/>
      <c r="Q54" s="112"/>
      <c r="R54" s="92"/>
      <c r="S54" s="92"/>
      <c r="T54" s="14"/>
      <c r="U54" s="95"/>
      <c r="V54" s="95"/>
      <c r="W54" s="95"/>
      <c r="X54" s="95"/>
      <c r="Y54" s="95"/>
      <c r="Z54" s="95"/>
      <c r="AA54" s="95"/>
      <c r="AB54" s="95"/>
    </row>
    <row r="55" spans="1:28" ht="12.75" customHeight="1" x14ac:dyDescent="0.25">
      <c r="B55" s="4" t="s">
        <v>29</v>
      </c>
      <c r="C55" s="2">
        <v>2013</v>
      </c>
      <c r="D55" s="178">
        <v>36</v>
      </c>
      <c r="E55" s="178">
        <v>31</v>
      </c>
      <c r="F55" s="178" t="s">
        <v>112</v>
      </c>
      <c r="G55" s="178">
        <v>5</v>
      </c>
      <c r="H55" s="178" t="s">
        <v>112</v>
      </c>
      <c r="I55" s="178" t="s">
        <v>112</v>
      </c>
      <c r="J55" s="35"/>
      <c r="K55" s="36"/>
      <c r="L55" s="319">
        <v>86.111111111111114</v>
      </c>
      <c r="M55" s="319" t="s">
        <v>112</v>
      </c>
      <c r="N55" s="319">
        <v>13.888888888888889</v>
      </c>
      <c r="O55" s="319" t="s">
        <v>112</v>
      </c>
      <c r="P55" s="319" t="s">
        <v>112</v>
      </c>
      <c r="Q55" s="135"/>
      <c r="R55" s="136"/>
      <c r="S55" s="104">
        <v>100</v>
      </c>
      <c r="T55" s="14"/>
      <c r="U55" s="95"/>
      <c r="V55" s="95"/>
      <c r="W55" s="95"/>
      <c r="X55" s="95"/>
      <c r="Y55" s="95"/>
      <c r="Z55" s="95"/>
      <c r="AA55" s="95"/>
      <c r="AB55" s="95"/>
    </row>
    <row r="56" spans="1:28" ht="12.75" customHeight="1" x14ac:dyDescent="0.25">
      <c r="B56" s="3"/>
      <c r="C56" s="2">
        <v>2014</v>
      </c>
      <c r="D56" s="178">
        <v>29</v>
      </c>
      <c r="E56" s="178">
        <v>23</v>
      </c>
      <c r="F56" s="178">
        <v>1</v>
      </c>
      <c r="G56" s="178">
        <v>5</v>
      </c>
      <c r="H56" s="178" t="s">
        <v>112</v>
      </c>
      <c r="I56" s="178" t="s">
        <v>112</v>
      </c>
      <c r="J56" s="109"/>
      <c r="K56" s="5"/>
      <c r="L56" s="319">
        <v>79.310344827586206</v>
      </c>
      <c r="M56" s="319">
        <v>3.4482758620689653</v>
      </c>
      <c r="N56" s="319">
        <v>17.241379310344829</v>
      </c>
      <c r="O56" s="319" t="s">
        <v>112</v>
      </c>
      <c r="P56" s="319" t="s">
        <v>112</v>
      </c>
      <c r="Q56" s="111"/>
      <c r="R56" s="90"/>
      <c r="S56" s="104">
        <v>95.833333333333329</v>
      </c>
      <c r="T56" s="13"/>
      <c r="U56" s="95"/>
      <c r="V56" s="95"/>
      <c r="W56" s="95"/>
      <c r="X56" s="95"/>
      <c r="Y56" s="95"/>
      <c r="Z56" s="95"/>
      <c r="AA56" s="95"/>
      <c r="AB56" s="95"/>
    </row>
    <row r="57" spans="1:28" ht="12.75" customHeight="1" x14ac:dyDescent="0.25">
      <c r="B57" s="3"/>
      <c r="C57" s="12" t="s">
        <v>7</v>
      </c>
      <c r="D57" s="179">
        <v>7</v>
      </c>
      <c r="E57" s="179">
        <v>6</v>
      </c>
      <c r="F57" s="179">
        <v>1</v>
      </c>
      <c r="G57" s="179" t="s">
        <v>112</v>
      </c>
      <c r="H57" s="179" t="s">
        <v>112</v>
      </c>
      <c r="I57" s="179" t="s">
        <v>112</v>
      </c>
      <c r="J57" s="96"/>
      <c r="K57" s="48"/>
      <c r="L57" s="188">
        <v>85.714285714285708</v>
      </c>
      <c r="M57" s="188">
        <v>14.285714285714285</v>
      </c>
      <c r="N57" s="188" t="s">
        <v>112</v>
      </c>
      <c r="O57" s="188" t="s">
        <v>112</v>
      </c>
      <c r="P57" s="188" t="s">
        <v>112</v>
      </c>
      <c r="Q57" s="112"/>
      <c r="R57" s="92"/>
      <c r="S57" s="93">
        <v>85.714285714285708</v>
      </c>
      <c r="U57" s="95"/>
      <c r="V57" s="95"/>
      <c r="W57" s="95"/>
      <c r="X57" s="95"/>
      <c r="Y57" s="95"/>
      <c r="Z57" s="95"/>
      <c r="AA57" s="95"/>
      <c r="AB57" s="95"/>
    </row>
    <row r="58" spans="1:28" ht="12.75" customHeight="1" x14ac:dyDescent="0.25">
      <c r="B58" s="3"/>
      <c r="C58" s="12" t="s">
        <v>4</v>
      </c>
      <c r="D58" s="179">
        <v>4</v>
      </c>
      <c r="E58" s="179">
        <v>4</v>
      </c>
      <c r="F58" s="179" t="s">
        <v>112</v>
      </c>
      <c r="G58" s="179" t="s">
        <v>112</v>
      </c>
      <c r="H58" s="179" t="s">
        <v>112</v>
      </c>
      <c r="I58" s="179" t="s">
        <v>112</v>
      </c>
      <c r="J58" s="96"/>
      <c r="K58" s="48"/>
      <c r="L58" s="188">
        <v>100</v>
      </c>
      <c r="M58" s="188" t="s">
        <v>112</v>
      </c>
      <c r="N58" s="188" t="s">
        <v>112</v>
      </c>
      <c r="O58" s="188" t="s">
        <v>112</v>
      </c>
      <c r="P58" s="188" t="s">
        <v>112</v>
      </c>
      <c r="Q58" s="112"/>
      <c r="R58" s="92"/>
      <c r="S58" s="93">
        <v>100</v>
      </c>
      <c r="U58" s="95"/>
      <c r="V58" s="95"/>
      <c r="W58" s="95"/>
      <c r="X58" s="95"/>
      <c r="Y58" s="95"/>
      <c r="Z58" s="95"/>
      <c r="AA58" s="95"/>
      <c r="AB58" s="95"/>
    </row>
    <row r="59" spans="1:28" ht="12.75" customHeight="1" x14ac:dyDescent="0.25">
      <c r="B59" s="3"/>
      <c r="C59" s="12" t="s">
        <v>5</v>
      </c>
      <c r="D59" s="179">
        <v>9</v>
      </c>
      <c r="E59" s="179">
        <v>7</v>
      </c>
      <c r="F59" s="179" t="s">
        <v>112</v>
      </c>
      <c r="G59" s="179">
        <v>2</v>
      </c>
      <c r="H59" s="179" t="s">
        <v>112</v>
      </c>
      <c r="I59" s="179" t="s">
        <v>112</v>
      </c>
      <c r="J59" s="96"/>
      <c r="K59" s="48"/>
      <c r="L59" s="188">
        <v>77.777777777777786</v>
      </c>
      <c r="M59" s="188" t="s">
        <v>112</v>
      </c>
      <c r="N59" s="188">
        <v>22.222222222222221</v>
      </c>
      <c r="O59" s="188" t="s">
        <v>112</v>
      </c>
      <c r="P59" s="188" t="s">
        <v>112</v>
      </c>
      <c r="Q59" s="112"/>
      <c r="R59" s="92"/>
      <c r="S59" s="93">
        <v>100</v>
      </c>
      <c r="U59" s="95"/>
      <c r="V59" s="95"/>
      <c r="W59" s="95"/>
      <c r="X59" s="95"/>
      <c r="Y59" s="95"/>
      <c r="Z59" s="95"/>
      <c r="AA59" s="95"/>
      <c r="AB59" s="95"/>
    </row>
    <row r="60" spans="1:28" ht="12.75" customHeight="1" x14ac:dyDescent="0.25">
      <c r="B60" s="3"/>
      <c r="C60" s="12" t="s">
        <v>6</v>
      </c>
      <c r="D60" s="179">
        <v>9</v>
      </c>
      <c r="E60" s="179">
        <v>6</v>
      </c>
      <c r="F60" s="179" t="s">
        <v>112</v>
      </c>
      <c r="G60" s="179">
        <v>3</v>
      </c>
      <c r="H60" s="179" t="s">
        <v>112</v>
      </c>
      <c r="I60" s="179" t="s">
        <v>112</v>
      </c>
      <c r="J60" s="96"/>
      <c r="K60" s="48"/>
      <c r="L60" s="188">
        <v>66.666666666666657</v>
      </c>
      <c r="M60" s="188" t="s">
        <v>112</v>
      </c>
      <c r="N60" s="188">
        <v>33.333333333333329</v>
      </c>
      <c r="O60" s="188" t="s">
        <v>112</v>
      </c>
      <c r="P60" s="188" t="s">
        <v>112</v>
      </c>
      <c r="Q60" s="112"/>
      <c r="R60" s="92"/>
      <c r="S60" s="93">
        <v>100</v>
      </c>
      <c r="U60" s="95"/>
      <c r="V60" s="95"/>
      <c r="W60" s="95"/>
      <c r="X60" s="95"/>
      <c r="Y60" s="95"/>
      <c r="Z60" s="95"/>
      <c r="AA60" s="95"/>
      <c r="AB60" s="95"/>
    </row>
    <row r="61" spans="1:28" ht="12.75" customHeight="1" x14ac:dyDescent="0.25">
      <c r="B61" s="4"/>
      <c r="C61" s="12"/>
      <c r="D61" s="179"/>
      <c r="E61" s="179"/>
      <c r="F61" s="179"/>
      <c r="G61" s="179"/>
      <c r="H61" s="179"/>
      <c r="I61" s="179"/>
      <c r="J61" s="96"/>
      <c r="K61" s="48"/>
      <c r="L61" s="188"/>
      <c r="M61" s="188"/>
      <c r="N61" s="188"/>
      <c r="O61" s="188"/>
      <c r="P61" s="188"/>
      <c r="Q61" s="112"/>
      <c r="R61" s="92"/>
      <c r="S61" s="104"/>
      <c r="U61" s="95"/>
      <c r="V61" s="95"/>
      <c r="W61" s="95"/>
      <c r="X61" s="95"/>
      <c r="Y61" s="95"/>
      <c r="Z61" s="95"/>
      <c r="AA61" s="95"/>
      <c r="AB61" s="95"/>
    </row>
    <row r="62" spans="1:28" ht="12.75" customHeight="1" x14ac:dyDescent="0.25">
      <c r="A62" s="3"/>
      <c r="B62" s="3"/>
      <c r="C62" s="2">
        <v>2015</v>
      </c>
      <c r="D62" s="178">
        <v>83</v>
      </c>
      <c r="E62" s="178">
        <v>58</v>
      </c>
      <c r="F62" s="178">
        <v>6</v>
      </c>
      <c r="G62" s="178">
        <v>16</v>
      </c>
      <c r="H62" s="178">
        <v>1</v>
      </c>
      <c r="I62" s="178">
        <v>2</v>
      </c>
      <c r="J62" s="35"/>
      <c r="K62" s="36"/>
      <c r="L62" s="319">
        <v>69.879518072289159</v>
      </c>
      <c r="M62" s="319">
        <v>7.2289156626506017</v>
      </c>
      <c r="N62" s="319">
        <v>19.277108433734941</v>
      </c>
      <c r="O62" s="319">
        <v>1.2048192771084338</v>
      </c>
      <c r="P62" s="319">
        <v>2.4096385542168677</v>
      </c>
      <c r="Q62" s="111"/>
      <c r="R62" s="90"/>
      <c r="S62" s="104">
        <v>89.552238805970148</v>
      </c>
      <c r="U62" s="95"/>
      <c r="V62" s="95"/>
      <c r="W62" s="95"/>
      <c r="X62" s="95"/>
      <c r="Y62" s="95"/>
      <c r="Z62" s="95"/>
      <c r="AA62" s="95"/>
      <c r="AB62" s="95"/>
    </row>
    <row r="63" spans="1:28" ht="12.75" customHeight="1" x14ac:dyDescent="0.25">
      <c r="A63" s="3"/>
      <c r="B63" s="3"/>
      <c r="C63" s="12" t="s">
        <v>7</v>
      </c>
      <c r="D63" s="179">
        <v>20</v>
      </c>
      <c r="E63" s="179">
        <v>15</v>
      </c>
      <c r="F63" s="179">
        <v>3</v>
      </c>
      <c r="G63" s="179">
        <v>2</v>
      </c>
      <c r="H63" s="179" t="s">
        <v>112</v>
      </c>
      <c r="I63" s="179" t="s">
        <v>112</v>
      </c>
      <c r="J63" s="33"/>
      <c r="K63" s="34"/>
      <c r="L63" s="188">
        <v>75</v>
      </c>
      <c r="M63" s="188">
        <v>15</v>
      </c>
      <c r="N63" s="188">
        <v>10</v>
      </c>
      <c r="O63" s="188" t="s">
        <v>112</v>
      </c>
      <c r="P63" s="188" t="s">
        <v>112</v>
      </c>
      <c r="Q63" s="92"/>
      <c r="R63" s="153"/>
      <c r="S63" s="93">
        <v>83.333333333333329</v>
      </c>
      <c r="U63" s="95"/>
      <c r="V63" s="95"/>
      <c r="W63" s="95"/>
      <c r="X63" s="95"/>
      <c r="Y63" s="95"/>
      <c r="Z63" s="95"/>
      <c r="AA63" s="95"/>
      <c r="AB63" s="95"/>
    </row>
    <row r="64" spans="1:28" ht="12.75" customHeight="1" x14ac:dyDescent="0.25">
      <c r="A64" s="3"/>
      <c r="B64" s="387"/>
      <c r="C64" s="12" t="s">
        <v>4</v>
      </c>
      <c r="D64" s="179">
        <v>20</v>
      </c>
      <c r="E64" s="179">
        <v>13</v>
      </c>
      <c r="F64" s="179">
        <v>1</v>
      </c>
      <c r="G64" s="179">
        <v>6</v>
      </c>
      <c r="H64" s="179" t="s">
        <v>112</v>
      </c>
      <c r="I64" s="179" t="s">
        <v>112</v>
      </c>
      <c r="J64" s="3"/>
      <c r="K64" s="22"/>
      <c r="L64" s="188">
        <v>65</v>
      </c>
      <c r="M64" s="188">
        <v>5</v>
      </c>
      <c r="N64" s="188">
        <v>30</v>
      </c>
      <c r="O64" s="188" t="s">
        <v>112</v>
      </c>
      <c r="P64" s="188" t="s">
        <v>112</v>
      </c>
      <c r="Q64" s="3"/>
      <c r="R64" s="22"/>
      <c r="S64" s="93">
        <v>92.857142857142861</v>
      </c>
      <c r="U64" s="95"/>
      <c r="V64" s="95"/>
      <c r="W64" s="95"/>
      <c r="X64" s="95"/>
      <c r="Y64" s="95"/>
      <c r="Z64" s="95"/>
      <c r="AA64" s="95"/>
      <c r="AB64" s="95"/>
    </row>
    <row r="65" spans="1:28" ht="12.75" customHeight="1" x14ac:dyDescent="0.25">
      <c r="A65" s="355"/>
      <c r="B65" s="387"/>
      <c r="C65" s="12" t="s">
        <v>5</v>
      </c>
      <c r="D65" s="179">
        <v>43</v>
      </c>
      <c r="E65" s="179">
        <v>30</v>
      </c>
      <c r="F65" s="179">
        <v>2</v>
      </c>
      <c r="G65" s="179">
        <v>8</v>
      </c>
      <c r="H65" s="179">
        <v>1</v>
      </c>
      <c r="I65" s="179">
        <v>2</v>
      </c>
      <c r="J65" s="96"/>
      <c r="K65" s="48"/>
      <c r="L65" s="188">
        <v>69.767441860465112</v>
      </c>
      <c r="M65" s="188">
        <v>4.6511627906976747</v>
      </c>
      <c r="N65" s="188">
        <v>18.604651162790699</v>
      </c>
      <c r="O65" s="188">
        <v>2.3255813953488373</v>
      </c>
      <c r="P65" s="188">
        <v>4.6511627906976747</v>
      </c>
      <c r="Q65" s="110"/>
      <c r="R65" s="93"/>
      <c r="S65" s="93">
        <v>91.428571428571431</v>
      </c>
      <c r="U65" s="95"/>
      <c r="V65" s="95"/>
      <c r="W65" s="95"/>
      <c r="X65" s="95"/>
      <c r="Y65" s="95"/>
      <c r="Z65" s="95"/>
      <c r="AA65" s="95"/>
      <c r="AB65" s="95"/>
    </row>
    <row r="66" spans="1:28" ht="12.75" customHeight="1" x14ac:dyDescent="0.25">
      <c r="B66" s="3"/>
      <c r="C66" s="19"/>
      <c r="D66" s="179"/>
      <c r="E66" s="179"/>
      <c r="F66" s="179"/>
      <c r="G66" s="179"/>
      <c r="H66" s="179"/>
      <c r="I66" s="179"/>
      <c r="J66" s="33"/>
      <c r="K66" s="34"/>
      <c r="L66" s="188"/>
      <c r="M66" s="188"/>
      <c r="N66" s="188"/>
      <c r="O66" s="188"/>
      <c r="P66" s="188"/>
      <c r="Q66" s="92"/>
      <c r="R66" s="153"/>
      <c r="S66" s="92"/>
      <c r="U66" s="95"/>
      <c r="V66" s="95"/>
      <c r="W66" s="95"/>
      <c r="X66" s="95"/>
      <c r="Y66" s="95"/>
      <c r="Z66" s="95"/>
      <c r="AA66" s="95"/>
      <c r="AB66" s="95"/>
    </row>
    <row r="67" spans="1:28" ht="12.75" customHeight="1" x14ac:dyDescent="0.25">
      <c r="A67" s="4" t="s">
        <v>44</v>
      </c>
      <c r="B67" s="4" t="s">
        <v>35</v>
      </c>
      <c r="C67" s="2">
        <v>2013</v>
      </c>
      <c r="D67" s="178">
        <v>146156</v>
      </c>
      <c r="E67" s="178">
        <v>116410</v>
      </c>
      <c r="F67" s="178">
        <v>9985</v>
      </c>
      <c r="G67" s="178">
        <v>17384</v>
      </c>
      <c r="H67" s="178">
        <v>1466</v>
      </c>
      <c r="I67" s="178">
        <v>911</v>
      </c>
      <c r="J67" s="35"/>
      <c r="K67" s="36"/>
      <c r="L67" s="319">
        <v>79.647773611757302</v>
      </c>
      <c r="M67" s="319">
        <v>6.8317414269684447</v>
      </c>
      <c r="N67" s="319">
        <v>11.89414050740305</v>
      </c>
      <c r="O67" s="319">
        <v>1.0030378499685269</v>
      </c>
      <c r="P67" s="319">
        <v>0.62330660390267933</v>
      </c>
      <c r="Q67" s="135"/>
      <c r="R67" s="136"/>
      <c r="S67" s="90">
        <v>91.107538905973342</v>
      </c>
      <c r="U67" s="95"/>
      <c r="V67" s="95"/>
      <c r="W67" s="95"/>
      <c r="X67" s="95"/>
      <c r="Y67" s="95"/>
      <c r="Z67" s="95"/>
      <c r="AA67" s="95"/>
      <c r="AB67" s="95"/>
    </row>
    <row r="68" spans="1:28" ht="12.75" customHeight="1" x14ac:dyDescent="0.25">
      <c r="A68" s="4"/>
      <c r="B68" s="3"/>
      <c r="C68" s="2">
        <v>2014</v>
      </c>
      <c r="D68" s="178">
        <v>144324</v>
      </c>
      <c r="E68" s="178">
        <v>116904</v>
      </c>
      <c r="F68" s="178">
        <v>5030</v>
      </c>
      <c r="G68" s="178">
        <v>20100</v>
      </c>
      <c r="H68" s="178">
        <v>795</v>
      </c>
      <c r="I68" s="178">
        <v>1495</v>
      </c>
      <c r="J68" s="35"/>
      <c r="K68" s="36"/>
      <c r="L68" s="319">
        <v>81.0010809013054</v>
      </c>
      <c r="M68" s="319">
        <v>3.485213824450542</v>
      </c>
      <c r="N68" s="319">
        <v>13.926997588758628</v>
      </c>
      <c r="O68" s="319">
        <v>0.55084393448075164</v>
      </c>
      <c r="P68" s="319">
        <v>1.0358637510046838</v>
      </c>
      <c r="Q68" s="101"/>
      <c r="R68" s="89"/>
      <c r="S68" s="90">
        <v>95.31089000515199</v>
      </c>
      <c r="U68" s="95"/>
      <c r="V68" s="95"/>
      <c r="W68" s="95"/>
      <c r="X68" s="95"/>
      <c r="Y68" s="95"/>
      <c r="Z68" s="95"/>
      <c r="AA68" s="95"/>
      <c r="AB68" s="95"/>
    </row>
    <row r="69" spans="1:28" ht="12.75" customHeight="1" x14ac:dyDescent="0.25">
      <c r="A69" s="4"/>
      <c r="B69" s="3"/>
      <c r="C69" s="12" t="s">
        <v>7</v>
      </c>
      <c r="D69" s="179">
        <v>40542</v>
      </c>
      <c r="E69" s="179">
        <v>32911</v>
      </c>
      <c r="F69" s="179">
        <v>1484</v>
      </c>
      <c r="G69" s="179">
        <v>5548</v>
      </c>
      <c r="H69" s="179">
        <v>236</v>
      </c>
      <c r="I69" s="179">
        <v>363</v>
      </c>
      <c r="J69" s="33"/>
      <c r="K69" s="34"/>
      <c r="L69" s="188">
        <v>81.177544275072762</v>
      </c>
      <c r="M69" s="188">
        <v>3.6604015588772141</v>
      </c>
      <c r="N69" s="188">
        <v>13.684574022001875</v>
      </c>
      <c r="O69" s="188">
        <v>0.582112377287751</v>
      </c>
      <c r="P69" s="188">
        <v>0.89536776676039675</v>
      </c>
      <c r="Q69" s="102"/>
      <c r="R69" s="91"/>
      <c r="S69" s="92">
        <v>95.084871692290108</v>
      </c>
      <c r="U69" s="95"/>
      <c r="V69" s="95"/>
      <c r="W69" s="95"/>
      <c r="X69" s="95"/>
      <c r="Y69" s="95"/>
      <c r="Z69" s="95"/>
      <c r="AA69" s="95"/>
      <c r="AB69" s="95"/>
    </row>
    <row r="70" spans="1:28" ht="12.75" customHeight="1" x14ac:dyDescent="0.25">
      <c r="A70" s="4"/>
      <c r="B70" s="3"/>
      <c r="C70" s="12" t="s">
        <v>4</v>
      </c>
      <c r="D70" s="179">
        <v>35680</v>
      </c>
      <c r="E70" s="179">
        <v>28973</v>
      </c>
      <c r="F70" s="179">
        <v>1404</v>
      </c>
      <c r="G70" s="179">
        <v>4779</v>
      </c>
      <c r="H70" s="179">
        <v>200</v>
      </c>
      <c r="I70" s="179">
        <v>324</v>
      </c>
      <c r="J70" s="33"/>
      <c r="K70" s="34"/>
      <c r="L70" s="188">
        <v>81.202354260089677</v>
      </c>
      <c r="M70" s="188">
        <v>3.9349775784753365</v>
      </c>
      <c r="N70" s="188">
        <v>13.394058295964125</v>
      </c>
      <c r="O70" s="188">
        <v>0.5605381165919282</v>
      </c>
      <c r="P70" s="188">
        <v>0.90807174887892372</v>
      </c>
      <c r="Q70" s="102"/>
      <c r="R70" s="91"/>
      <c r="S70" s="92">
        <v>94.809229474774284</v>
      </c>
      <c r="U70" s="95"/>
      <c r="V70" s="95"/>
      <c r="W70" s="95"/>
      <c r="X70" s="95"/>
      <c r="Y70" s="95"/>
      <c r="Z70" s="95"/>
      <c r="AA70" s="95"/>
      <c r="AB70" s="95"/>
    </row>
    <row r="71" spans="1:28" ht="12.75" customHeight="1" x14ac:dyDescent="0.25">
      <c r="A71" s="4"/>
      <c r="B71" s="3"/>
      <c r="C71" s="12" t="s">
        <v>5</v>
      </c>
      <c r="D71" s="179">
        <v>34244</v>
      </c>
      <c r="E71" s="179">
        <v>27541</v>
      </c>
      <c r="F71" s="179">
        <v>1110</v>
      </c>
      <c r="G71" s="179">
        <v>5035</v>
      </c>
      <c r="H71" s="179">
        <v>195</v>
      </c>
      <c r="I71" s="179">
        <v>363</v>
      </c>
      <c r="J71" s="33"/>
      <c r="K71" s="34"/>
      <c r="L71" s="188">
        <v>80.425768017754933</v>
      </c>
      <c r="M71" s="188">
        <v>3.2414437565704937</v>
      </c>
      <c r="N71" s="188">
        <v>14.703305688587781</v>
      </c>
      <c r="O71" s="188">
        <v>0.56944282210022201</v>
      </c>
      <c r="P71" s="188">
        <v>1.060039714986567</v>
      </c>
      <c r="Q71" s="102"/>
      <c r="R71" s="91"/>
      <c r="S71" s="92">
        <v>95.532198979766505</v>
      </c>
      <c r="U71" s="95"/>
      <c r="V71" s="95"/>
      <c r="W71" s="95"/>
      <c r="X71" s="95"/>
      <c r="Y71" s="95"/>
      <c r="Z71" s="95"/>
      <c r="AA71" s="95"/>
      <c r="AB71" s="95"/>
    </row>
    <row r="72" spans="1:28" ht="12.75" customHeight="1" x14ac:dyDescent="0.25">
      <c r="A72" s="4"/>
      <c r="B72" s="369"/>
      <c r="C72" s="12" t="s">
        <v>6</v>
      </c>
      <c r="D72" s="179">
        <v>33858</v>
      </c>
      <c r="E72" s="179">
        <v>27479</v>
      </c>
      <c r="F72" s="179">
        <v>1032</v>
      </c>
      <c r="G72" s="179">
        <v>4738</v>
      </c>
      <c r="H72" s="179">
        <v>164</v>
      </c>
      <c r="I72" s="179">
        <v>445</v>
      </c>
      <c r="J72" s="33"/>
      <c r="K72" s="34"/>
      <c r="L72" s="188">
        <v>81.159548703408362</v>
      </c>
      <c r="M72" s="188">
        <v>3.0480241006556796</v>
      </c>
      <c r="N72" s="188">
        <v>13.993738555142063</v>
      </c>
      <c r="O72" s="188">
        <v>0.48437592297241422</v>
      </c>
      <c r="P72" s="188">
        <v>1.3143127178214897</v>
      </c>
      <c r="Q72" s="102"/>
      <c r="R72" s="91"/>
      <c r="S72" s="92">
        <v>95.892857142857139</v>
      </c>
      <c r="U72" s="95"/>
      <c r="V72" s="95"/>
      <c r="W72" s="95"/>
      <c r="X72" s="95"/>
      <c r="Y72" s="95"/>
      <c r="Z72" s="95"/>
      <c r="AA72" s="95"/>
      <c r="AB72" s="95"/>
    </row>
    <row r="73" spans="1:28" ht="12.75" customHeight="1" x14ac:dyDescent="0.25">
      <c r="A73" s="4"/>
      <c r="B73" s="367"/>
      <c r="C73" s="12"/>
      <c r="D73" s="179"/>
      <c r="E73" s="179"/>
      <c r="F73" s="179"/>
      <c r="G73" s="179"/>
      <c r="H73" s="179"/>
      <c r="I73" s="179"/>
      <c r="J73" s="33"/>
      <c r="K73" s="34"/>
      <c r="L73" s="188"/>
      <c r="M73" s="188"/>
      <c r="N73" s="188"/>
      <c r="O73" s="188"/>
      <c r="P73" s="188"/>
      <c r="Q73" s="102"/>
      <c r="R73" s="91"/>
      <c r="S73" s="92"/>
      <c r="U73" s="95"/>
      <c r="V73" s="95"/>
      <c r="W73" s="95"/>
      <c r="X73" s="95"/>
      <c r="Y73" s="95"/>
      <c r="Z73" s="95"/>
      <c r="AA73" s="95"/>
      <c r="AB73" s="95"/>
    </row>
    <row r="74" spans="1:28" ht="12.75" customHeight="1" x14ac:dyDescent="0.25">
      <c r="A74" s="4"/>
      <c r="B74" s="3"/>
      <c r="C74" s="2">
        <v>2015</v>
      </c>
      <c r="D74" s="178">
        <v>104764</v>
      </c>
      <c r="E74" s="178">
        <v>86241</v>
      </c>
      <c r="F74" s="178">
        <v>2202</v>
      </c>
      <c r="G74" s="178">
        <v>14420</v>
      </c>
      <c r="H74" s="178">
        <v>529</v>
      </c>
      <c r="I74" s="178">
        <v>1372</v>
      </c>
      <c r="J74" s="35"/>
      <c r="K74" s="36"/>
      <c r="L74" s="319">
        <v>82.319308159291353</v>
      </c>
      <c r="M74" s="319">
        <v>2.1018670535680193</v>
      </c>
      <c r="N74" s="319">
        <v>13.764270169142071</v>
      </c>
      <c r="O74" s="319">
        <v>0.5049444465656141</v>
      </c>
      <c r="P74" s="319">
        <v>1.3096101714329349</v>
      </c>
      <c r="Q74" s="101"/>
      <c r="R74" s="89"/>
      <c r="S74" s="90">
        <v>96.977109713982117</v>
      </c>
      <c r="U74" s="95"/>
      <c r="V74" s="95"/>
      <c r="W74" s="95"/>
      <c r="X74" s="95"/>
      <c r="Y74" s="95"/>
      <c r="Z74" s="95"/>
      <c r="AA74" s="95"/>
      <c r="AB74" s="95"/>
    </row>
    <row r="75" spans="1:28" s="3" customFormat="1" ht="12.75" customHeight="1" x14ac:dyDescent="0.25">
      <c r="A75" s="4"/>
      <c r="B75" s="355"/>
      <c r="C75" s="12" t="s">
        <v>7</v>
      </c>
      <c r="D75" s="179">
        <v>35862</v>
      </c>
      <c r="E75" s="179">
        <v>29184</v>
      </c>
      <c r="F75" s="179">
        <v>1007</v>
      </c>
      <c r="G75" s="179">
        <v>5067</v>
      </c>
      <c r="H75" s="179">
        <v>205</v>
      </c>
      <c r="I75" s="179">
        <v>399</v>
      </c>
      <c r="J75" s="33"/>
      <c r="K75" s="34"/>
      <c r="L75" s="188">
        <v>81.378618035803925</v>
      </c>
      <c r="M75" s="188">
        <v>2.8079861692041717</v>
      </c>
      <c r="N75" s="188">
        <v>14.12916178684959</v>
      </c>
      <c r="O75" s="188">
        <v>0.57163571468406671</v>
      </c>
      <c r="P75" s="188">
        <v>1.1125982934582568</v>
      </c>
      <c r="Q75" s="102"/>
      <c r="R75" s="91"/>
      <c r="S75" s="92">
        <v>96.064296151972727</v>
      </c>
      <c r="U75" s="95"/>
      <c r="V75" s="95"/>
      <c r="W75" s="95"/>
      <c r="X75" s="95"/>
      <c r="Y75" s="95"/>
      <c r="Z75" s="95"/>
      <c r="AA75" s="95"/>
      <c r="AB75" s="95"/>
    </row>
    <row r="76" spans="1:28" s="3" customFormat="1" ht="12.75" customHeight="1" x14ac:dyDescent="0.25">
      <c r="A76" s="4"/>
      <c r="B76" s="367"/>
      <c r="C76" s="12" t="s">
        <v>4</v>
      </c>
      <c r="D76" s="179">
        <v>34481</v>
      </c>
      <c r="E76" s="179">
        <v>28375</v>
      </c>
      <c r="F76" s="179">
        <v>708</v>
      </c>
      <c r="G76" s="179">
        <v>4771</v>
      </c>
      <c r="H76" s="179">
        <v>175</v>
      </c>
      <c r="I76" s="179">
        <v>452</v>
      </c>
      <c r="J76" s="33"/>
      <c r="K76" s="34"/>
      <c r="L76" s="188">
        <v>82.291696876540698</v>
      </c>
      <c r="M76" s="188">
        <v>2.0533047185406454</v>
      </c>
      <c r="N76" s="188">
        <v>13.836605666889012</v>
      </c>
      <c r="O76" s="188">
        <v>0.5075258838200748</v>
      </c>
      <c r="P76" s="188">
        <v>1.3108668542095647</v>
      </c>
      <c r="Q76" s="102"/>
      <c r="R76" s="91"/>
      <c r="S76" s="92">
        <v>97.027936721642547</v>
      </c>
      <c r="U76" s="95"/>
      <c r="V76" s="167"/>
      <c r="W76" s="156"/>
      <c r="X76" s="95"/>
      <c r="Y76" s="95"/>
      <c r="Z76" s="95"/>
      <c r="AA76" s="95"/>
      <c r="AB76" s="95"/>
    </row>
    <row r="77" spans="1:28" s="3" customFormat="1" ht="12.75" customHeight="1" x14ac:dyDescent="0.25">
      <c r="A77" s="387"/>
      <c r="B77" s="4"/>
      <c r="C77" s="12" t="s">
        <v>5</v>
      </c>
      <c r="D77" s="179">
        <v>34421</v>
      </c>
      <c r="E77" s="179">
        <v>28682</v>
      </c>
      <c r="F77" s="179">
        <v>487</v>
      </c>
      <c r="G77" s="179">
        <v>4582</v>
      </c>
      <c r="H77" s="179">
        <v>149</v>
      </c>
      <c r="I77" s="179">
        <v>521</v>
      </c>
      <c r="J77" s="96"/>
      <c r="K77" s="48"/>
      <c r="L77" s="188">
        <v>83.327038726358907</v>
      </c>
      <c r="M77" s="188">
        <v>1.4148339676360362</v>
      </c>
      <c r="N77" s="188">
        <v>13.311641149298392</v>
      </c>
      <c r="O77" s="188">
        <v>0.43287527962580985</v>
      </c>
      <c r="P77" s="188">
        <v>1.5136108770808518</v>
      </c>
      <c r="Q77" s="110"/>
      <c r="R77" s="93"/>
      <c r="S77" s="92">
        <v>97.86856127886324</v>
      </c>
      <c r="U77" s="95"/>
      <c r="V77" s="167"/>
      <c r="W77" s="156"/>
      <c r="X77" s="95"/>
      <c r="Y77" s="95"/>
      <c r="Z77" s="95"/>
      <c r="AA77" s="95"/>
      <c r="AB77" s="95"/>
    </row>
    <row r="78" spans="1:28" ht="12.75" customHeight="1" x14ac:dyDescent="0.25">
      <c r="A78" s="4"/>
      <c r="B78" s="4"/>
      <c r="C78" s="6"/>
      <c r="D78" s="179"/>
      <c r="E78" s="179"/>
      <c r="F78" s="179"/>
      <c r="G78" s="179"/>
      <c r="H78" s="179"/>
      <c r="I78" s="179"/>
      <c r="J78" s="33"/>
      <c r="K78" s="34"/>
      <c r="L78" s="188"/>
      <c r="M78" s="188"/>
      <c r="N78" s="188"/>
      <c r="O78" s="188"/>
      <c r="P78" s="188"/>
      <c r="Q78" s="102"/>
      <c r="R78" s="91"/>
      <c r="S78" s="92"/>
      <c r="U78" s="95"/>
      <c r="V78" s="95"/>
      <c r="W78" s="95"/>
      <c r="X78" s="95"/>
      <c r="Y78" s="95"/>
      <c r="Z78" s="95"/>
      <c r="AA78" s="95"/>
      <c r="AB78" s="95"/>
    </row>
    <row r="79" spans="1:28" ht="12.75" customHeight="1" x14ac:dyDescent="0.25">
      <c r="B79" s="4" t="s">
        <v>26</v>
      </c>
      <c r="C79" s="2">
        <v>2013</v>
      </c>
      <c r="D79" s="178">
        <v>77590</v>
      </c>
      <c r="E79" s="178">
        <v>63359</v>
      </c>
      <c r="F79" s="178">
        <v>4409</v>
      </c>
      <c r="G79" s="178">
        <v>8783</v>
      </c>
      <c r="H79" s="178">
        <v>487</v>
      </c>
      <c r="I79" s="178">
        <v>552</v>
      </c>
      <c r="J79" s="35"/>
      <c r="K79" s="36"/>
      <c r="L79" s="319">
        <v>81.658718907075652</v>
      </c>
      <c r="M79" s="319">
        <v>5.6824333032607299</v>
      </c>
      <c r="N79" s="319">
        <v>11.31975770073463</v>
      </c>
      <c r="O79" s="319">
        <v>0.62765820337672384</v>
      </c>
      <c r="P79" s="319">
        <v>0.71143188555226189</v>
      </c>
      <c r="Q79" s="135"/>
      <c r="R79" s="136"/>
      <c r="S79" s="90">
        <v>92.884444896594829</v>
      </c>
      <c r="U79" s="95"/>
      <c r="V79" s="156"/>
      <c r="W79" s="95"/>
      <c r="X79" s="95"/>
      <c r="Y79" s="95"/>
      <c r="Z79" s="95"/>
      <c r="AA79" s="95"/>
      <c r="AB79" s="95"/>
    </row>
    <row r="80" spans="1:28" ht="12.75" customHeight="1" x14ac:dyDescent="0.25">
      <c r="B80" s="3"/>
      <c r="C80" s="2">
        <v>2014</v>
      </c>
      <c r="D80" s="178">
        <v>84488</v>
      </c>
      <c r="E80" s="178">
        <v>68528</v>
      </c>
      <c r="F80" s="178">
        <v>3199</v>
      </c>
      <c r="G80" s="178">
        <v>11409</v>
      </c>
      <c r="H80" s="178">
        <v>378</v>
      </c>
      <c r="I80" s="178">
        <v>974</v>
      </c>
      <c r="J80" s="35"/>
      <c r="K80" s="36"/>
      <c r="L80" s="319">
        <v>81.109743395511785</v>
      </c>
      <c r="M80" s="319">
        <v>3.7863365211627684</v>
      </c>
      <c r="N80" s="319">
        <v>13.503692832118169</v>
      </c>
      <c r="O80" s="319">
        <v>0.4474008143168261</v>
      </c>
      <c r="P80" s="319">
        <v>1.1528264368904462</v>
      </c>
      <c r="Q80" s="90"/>
      <c r="R80" s="320"/>
      <c r="S80" s="90">
        <v>95.105297007348213</v>
      </c>
      <c r="U80" s="95"/>
      <c r="V80" s="95"/>
      <c r="W80" s="95"/>
      <c r="X80" s="95"/>
      <c r="Y80" s="95"/>
      <c r="Z80" s="95"/>
      <c r="AA80" s="95"/>
      <c r="AB80" s="95"/>
    </row>
    <row r="81" spans="1:28" ht="12.75" customHeight="1" x14ac:dyDescent="0.25">
      <c r="B81" s="3"/>
      <c r="C81" s="12" t="s">
        <v>7</v>
      </c>
      <c r="D81" s="179">
        <v>21707</v>
      </c>
      <c r="E81" s="179">
        <v>17611</v>
      </c>
      <c r="F81" s="179">
        <v>854</v>
      </c>
      <c r="G81" s="179">
        <v>2934</v>
      </c>
      <c r="H81" s="179">
        <v>91</v>
      </c>
      <c r="I81" s="179">
        <v>217</v>
      </c>
      <c r="J81" s="33"/>
      <c r="K81" s="34"/>
      <c r="L81" s="188">
        <v>81.130510895102958</v>
      </c>
      <c r="M81" s="188">
        <v>3.9342147694292167</v>
      </c>
      <c r="N81" s="188">
        <v>13.516377205509745</v>
      </c>
      <c r="O81" s="188">
        <v>0.41921960657852303</v>
      </c>
      <c r="P81" s="188">
        <v>0.99967752337955496</v>
      </c>
      <c r="Q81" s="92"/>
      <c r="R81" s="153"/>
      <c r="S81" s="92">
        <v>94.966174825547327</v>
      </c>
      <c r="U81" s="95"/>
      <c r="V81" s="95"/>
      <c r="W81" s="95"/>
      <c r="X81" s="95"/>
      <c r="Y81" s="95"/>
      <c r="Z81" s="95"/>
      <c r="AA81" s="95"/>
      <c r="AB81" s="95"/>
    </row>
    <row r="82" spans="1:28" ht="12.75" customHeight="1" x14ac:dyDescent="0.25">
      <c r="B82" s="3"/>
      <c r="C82" s="12" t="s">
        <v>4</v>
      </c>
      <c r="D82" s="179">
        <v>21117</v>
      </c>
      <c r="E82" s="179">
        <v>17083</v>
      </c>
      <c r="F82" s="179">
        <v>895</v>
      </c>
      <c r="G82" s="179">
        <v>2828</v>
      </c>
      <c r="H82" s="179">
        <v>94</v>
      </c>
      <c r="I82" s="179">
        <v>217</v>
      </c>
      <c r="J82" s="33"/>
      <c r="K82" s="34"/>
      <c r="L82" s="188">
        <v>80.896907704692893</v>
      </c>
      <c r="M82" s="188">
        <v>4.2382914239712077</v>
      </c>
      <c r="N82" s="188">
        <v>13.392053795520198</v>
      </c>
      <c r="O82" s="188">
        <v>0.4451389875455794</v>
      </c>
      <c r="P82" s="188">
        <v>1.0276080882701142</v>
      </c>
      <c r="Q82" s="92"/>
      <c r="R82" s="153"/>
      <c r="S82" s="92">
        <v>94.592377932090329</v>
      </c>
      <c r="T82" s="13"/>
      <c r="U82" s="95"/>
      <c r="V82" s="95"/>
      <c r="W82" s="95"/>
      <c r="X82" s="95"/>
      <c r="Y82" s="95"/>
      <c r="Z82" s="95"/>
      <c r="AA82" s="95"/>
      <c r="AB82" s="95"/>
    </row>
    <row r="83" spans="1:28" ht="12.75" customHeight="1" x14ac:dyDescent="0.25">
      <c r="B83" s="3"/>
      <c r="C83" s="12" t="s">
        <v>5</v>
      </c>
      <c r="D83" s="179">
        <v>20919</v>
      </c>
      <c r="E83" s="179">
        <v>16881</v>
      </c>
      <c r="F83" s="179">
        <v>718</v>
      </c>
      <c r="G83" s="179">
        <v>2964</v>
      </c>
      <c r="H83" s="179">
        <v>112</v>
      </c>
      <c r="I83" s="179">
        <v>244</v>
      </c>
      <c r="J83" s="33"/>
      <c r="K83" s="34"/>
      <c r="L83" s="188">
        <v>80.696974042736272</v>
      </c>
      <c r="M83" s="188">
        <v>3.4322864381662606</v>
      </c>
      <c r="N83" s="188">
        <v>14.168937329700274</v>
      </c>
      <c r="O83" s="188">
        <v>0.53539844160810746</v>
      </c>
      <c r="P83" s="188">
        <v>1.1664037477890914</v>
      </c>
      <c r="Q83" s="92"/>
      <c r="R83" s="153"/>
      <c r="S83" s="92">
        <v>95.377332219437477</v>
      </c>
      <c r="U83" s="95"/>
      <c r="V83" s="95"/>
      <c r="W83" s="95"/>
      <c r="X83" s="95"/>
      <c r="Y83" s="95"/>
      <c r="Z83" s="95"/>
      <c r="AA83" s="95"/>
      <c r="AB83" s="95"/>
    </row>
    <row r="84" spans="1:28" ht="12.75" customHeight="1" x14ac:dyDescent="0.25">
      <c r="B84" s="3"/>
      <c r="C84" s="12" t="s">
        <v>6</v>
      </c>
      <c r="D84" s="179">
        <v>20745</v>
      </c>
      <c r="E84" s="179">
        <v>16953</v>
      </c>
      <c r="F84" s="179">
        <v>732</v>
      </c>
      <c r="G84" s="179">
        <v>2683</v>
      </c>
      <c r="H84" s="179">
        <v>81</v>
      </c>
      <c r="I84" s="179">
        <v>296</v>
      </c>
      <c r="J84" s="33"/>
      <c r="K84" s="34"/>
      <c r="L84" s="188">
        <v>81.720896601590738</v>
      </c>
      <c r="M84" s="188">
        <v>3.5285610990600147</v>
      </c>
      <c r="N84" s="188">
        <v>12.933236924560134</v>
      </c>
      <c r="O84" s="188">
        <v>0.39045553145336226</v>
      </c>
      <c r="P84" s="188">
        <v>1.4268498433357435</v>
      </c>
      <c r="Q84" s="92"/>
      <c r="R84" s="153"/>
      <c r="S84" s="92">
        <v>95.498837338057797</v>
      </c>
      <c r="T84" s="13"/>
      <c r="U84" s="95"/>
      <c r="V84" s="95"/>
      <c r="W84" s="95"/>
      <c r="X84" s="95"/>
      <c r="Y84" s="95"/>
      <c r="Z84" s="95"/>
      <c r="AA84" s="95"/>
      <c r="AB84" s="95"/>
    </row>
    <row r="85" spans="1:28" ht="12.75" customHeight="1" x14ac:dyDescent="0.25">
      <c r="B85" s="3"/>
      <c r="C85" s="12"/>
      <c r="D85" s="179"/>
      <c r="E85" s="179"/>
      <c r="F85" s="179"/>
      <c r="G85" s="179"/>
      <c r="H85" s="179"/>
      <c r="I85" s="179"/>
      <c r="J85" s="33"/>
      <c r="K85" s="34"/>
      <c r="L85" s="188"/>
      <c r="M85" s="188"/>
      <c r="N85" s="188"/>
      <c r="O85" s="188"/>
      <c r="P85" s="188"/>
      <c r="Q85" s="92"/>
      <c r="R85" s="153"/>
      <c r="S85" s="92"/>
      <c r="T85" s="13"/>
      <c r="U85" s="95"/>
      <c r="V85" s="95"/>
      <c r="W85" s="95"/>
      <c r="X85" s="95"/>
      <c r="Y85" s="95"/>
      <c r="Z85" s="95"/>
      <c r="AA85" s="95"/>
      <c r="AB85" s="95"/>
    </row>
    <row r="86" spans="1:28" ht="14.25" customHeight="1" x14ac:dyDescent="0.25">
      <c r="B86" s="3"/>
      <c r="C86" s="2">
        <v>2015</v>
      </c>
      <c r="D86" s="178">
        <v>62971</v>
      </c>
      <c r="E86" s="178">
        <v>52138</v>
      </c>
      <c r="F86" s="178">
        <v>1538</v>
      </c>
      <c r="G86" s="178">
        <v>8120</v>
      </c>
      <c r="H86" s="178">
        <v>286</v>
      </c>
      <c r="I86" s="178">
        <v>889</v>
      </c>
      <c r="J86" s="35"/>
      <c r="K86" s="36"/>
      <c r="L86" s="319">
        <v>82.796842991218185</v>
      </c>
      <c r="M86" s="319">
        <v>2.4423941179273001</v>
      </c>
      <c r="N86" s="319">
        <v>12.894824601800828</v>
      </c>
      <c r="O86" s="319">
        <v>0.45417731971860059</v>
      </c>
      <c r="P86" s="319">
        <v>1.4117609693350908</v>
      </c>
      <c r="Q86" s="90"/>
      <c r="R86" s="320"/>
      <c r="S86" s="90">
        <v>96.674627627572875</v>
      </c>
      <c r="U86" s="95"/>
      <c r="V86" s="95"/>
      <c r="W86" s="95"/>
      <c r="X86" s="95"/>
      <c r="Y86" s="95"/>
      <c r="Z86" s="95"/>
      <c r="AA86" s="95"/>
      <c r="AB86" s="95"/>
    </row>
    <row r="87" spans="1:28" ht="12.75" customHeight="1" x14ac:dyDescent="0.25">
      <c r="B87" s="3"/>
      <c r="C87" s="12" t="s">
        <v>7</v>
      </c>
      <c r="D87" s="179">
        <v>21610</v>
      </c>
      <c r="E87" s="179">
        <v>17830</v>
      </c>
      <c r="F87" s="179">
        <v>697</v>
      </c>
      <c r="G87" s="179">
        <v>2731</v>
      </c>
      <c r="H87" s="179">
        <v>108</v>
      </c>
      <c r="I87" s="179">
        <v>244</v>
      </c>
      <c r="J87" s="33"/>
      <c r="K87" s="34"/>
      <c r="L87" s="188">
        <v>82.508098102730216</v>
      </c>
      <c r="M87" s="188">
        <v>3.2253586302637665</v>
      </c>
      <c r="N87" s="188">
        <v>12.637667746413698</v>
      </c>
      <c r="O87" s="188">
        <v>0.4997686256362795</v>
      </c>
      <c r="P87" s="188">
        <v>1.1291068949560388</v>
      </c>
      <c r="Q87" s="92"/>
      <c r="R87" s="153"/>
      <c r="S87" s="92">
        <v>95.736002966258809</v>
      </c>
      <c r="U87" s="95"/>
      <c r="V87" s="95"/>
      <c r="W87" s="95"/>
      <c r="X87" s="95"/>
      <c r="Y87" s="95"/>
      <c r="Z87" s="95"/>
      <c r="AA87" s="95"/>
      <c r="AB87" s="95"/>
    </row>
    <row r="88" spans="1:28" ht="12.75" customHeight="1" x14ac:dyDescent="0.25">
      <c r="B88" s="3"/>
      <c r="C88" s="12" t="s">
        <v>4</v>
      </c>
      <c r="D88" s="179">
        <v>20724</v>
      </c>
      <c r="E88" s="179">
        <v>17148</v>
      </c>
      <c r="F88" s="179">
        <v>508</v>
      </c>
      <c r="G88" s="179">
        <v>2691</v>
      </c>
      <c r="H88" s="179">
        <v>95</v>
      </c>
      <c r="I88" s="179">
        <v>282</v>
      </c>
      <c r="J88" s="33"/>
      <c r="K88" s="34"/>
      <c r="L88" s="188">
        <v>82.744643891140697</v>
      </c>
      <c r="M88" s="188">
        <v>2.451264234703725</v>
      </c>
      <c r="N88" s="188">
        <v>12.984944991314418</v>
      </c>
      <c r="O88" s="188">
        <v>0.45840571318278323</v>
      </c>
      <c r="P88" s="188">
        <v>1.3607411696583671</v>
      </c>
      <c r="Q88" s="92"/>
      <c r="R88" s="153"/>
      <c r="S88" s="92">
        <v>96.656130427549499</v>
      </c>
      <c r="U88" s="95"/>
      <c r="V88" s="95"/>
      <c r="W88" s="95"/>
      <c r="X88" s="95"/>
      <c r="Y88" s="95"/>
      <c r="Z88" s="95"/>
      <c r="AA88" s="95"/>
      <c r="AB88" s="95"/>
    </row>
    <row r="89" spans="1:28" ht="12.75" customHeight="1" x14ac:dyDescent="0.25">
      <c r="A89" s="355"/>
      <c r="B89" s="4"/>
      <c r="C89" s="12" t="s">
        <v>5</v>
      </c>
      <c r="D89" s="179">
        <v>20637</v>
      </c>
      <c r="E89" s="179">
        <v>17160</v>
      </c>
      <c r="F89" s="179">
        <v>333</v>
      </c>
      <c r="G89" s="179">
        <v>2698</v>
      </c>
      <c r="H89" s="179">
        <v>83</v>
      </c>
      <c r="I89" s="179">
        <v>363</v>
      </c>
      <c r="J89" s="96"/>
      <c r="K89" s="48"/>
      <c r="L89" s="188">
        <v>83.151620875127193</v>
      </c>
      <c r="M89" s="188">
        <v>1.6136066288704751</v>
      </c>
      <c r="N89" s="188">
        <v>13.073605659737364</v>
      </c>
      <c r="O89" s="188">
        <v>0.40219024082957788</v>
      </c>
      <c r="P89" s="188">
        <v>1.7589765954353829</v>
      </c>
      <c r="Q89" s="110"/>
      <c r="R89" s="93"/>
      <c r="S89" s="92">
        <v>97.681030157756837</v>
      </c>
      <c r="U89" s="95"/>
      <c r="V89" s="95"/>
      <c r="W89" s="95"/>
      <c r="X89" s="95"/>
      <c r="Y89" s="95"/>
      <c r="Z89" s="95"/>
      <c r="AA89" s="95"/>
      <c r="AB89" s="95"/>
    </row>
    <row r="90" spans="1:28" ht="12.75" customHeight="1" x14ac:dyDescent="0.25">
      <c r="B90" s="3"/>
      <c r="C90" s="12"/>
      <c r="D90" s="179"/>
      <c r="E90" s="179"/>
      <c r="F90" s="179"/>
      <c r="G90" s="179"/>
      <c r="H90" s="179"/>
      <c r="I90" s="179"/>
      <c r="J90" s="33"/>
      <c r="K90" s="34"/>
      <c r="L90" s="188"/>
      <c r="M90" s="188"/>
      <c r="N90" s="188"/>
      <c r="O90" s="188"/>
      <c r="P90" s="188"/>
      <c r="Q90" s="92"/>
      <c r="R90" s="153"/>
      <c r="S90" s="92"/>
      <c r="U90" s="95"/>
      <c r="V90" s="95"/>
      <c r="W90" s="156"/>
      <c r="X90" s="95"/>
      <c r="Y90" s="95"/>
      <c r="Z90" s="95"/>
      <c r="AA90" s="95"/>
      <c r="AB90" s="95"/>
    </row>
    <row r="91" spans="1:28" ht="12.75" customHeight="1" x14ac:dyDescent="0.25">
      <c r="B91" s="4" t="s">
        <v>27</v>
      </c>
      <c r="C91" s="2">
        <v>2013</v>
      </c>
      <c r="D91" s="178">
        <v>60041</v>
      </c>
      <c r="E91" s="178">
        <v>46369</v>
      </c>
      <c r="F91" s="178">
        <v>4928</v>
      </c>
      <c r="G91" s="178">
        <v>7558</v>
      </c>
      <c r="H91" s="178">
        <v>896</v>
      </c>
      <c r="I91" s="178">
        <v>290</v>
      </c>
      <c r="J91" s="35"/>
      <c r="K91" s="36"/>
      <c r="L91" s="319">
        <v>77.22889358938059</v>
      </c>
      <c r="M91" s="319">
        <v>8.2077247214403481</v>
      </c>
      <c r="N91" s="319">
        <v>12.588064822371381</v>
      </c>
      <c r="O91" s="319">
        <v>1.4923135857164271</v>
      </c>
      <c r="P91" s="319">
        <v>0.48300328109125434</v>
      </c>
      <c r="Q91" s="135"/>
      <c r="R91" s="136"/>
      <c r="S91" s="90">
        <v>88.903073376140853</v>
      </c>
      <c r="U91" s="95"/>
      <c r="V91" s="95"/>
      <c r="W91" s="155"/>
      <c r="X91" s="95"/>
      <c r="Y91" s="95"/>
      <c r="Z91" s="95"/>
      <c r="AA91" s="95"/>
      <c r="AB91" s="95"/>
    </row>
    <row r="92" spans="1:28" ht="17.25" customHeight="1" x14ac:dyDescent="0.25">
      <c r="B92" s="3"/>
      <c r="C92" s="2">
        <v>2014</v>
      </c>
      <c r="D92" s="178">
        <v>47488</v>
      </c>
      <c r="E92" s="178">
        <v>38568</v>
      </c>
      <c r="F92" s="178">
        <v>1370</v>
      </c>
      <c r="G92" s="178">
        <v>6861</v>
      </c>
      <c r="H92" s="178">
        <v>350</v>
      </c>
      <c r="I92" s="178">
        <v>339</v>
      </c>
      <c r="J92" s="35"/>
      <c r="K92" s="36"/>
      <c r="L92" s="319">
        <v>81.216307277628033</v>
      </c>
      <c r="M92" s="319">
        <v>2.8849393530997305</v>
      </c>
      <c r="N92" s="319">
        <v>14.447860512129379</v>
      </c>
      <c r="O92" s="319">
        <v>0.73702830188679247</v>
      </c>
      <c r="P92" s="319">
        <v>0.71386455525606474</v>
      </c>
      <c r="Q92" s="90"/>
      <c r="R92" s="320"/>
      <c r="S92" s="90">
        <v>95.766362271395863</v>
      </c>
      <c r="U92" s="95"/>
      <c r="V92" s="95"/>
      <c r="W92" s="155"/>
      <c r="X92" s="95"/>
      <c r="Y92" s="95"/>
      <c r="Z92" s="95"/>
      <c r="AA92" s="95"/>
      <c r="AB92" s="95"/>
    </row>
    <row r="93" spans="1:28" ht="12.75" customHeight="1" x14ac:dyDescent="0.25">
      <c r="B93" s="3"/>
      <c r="C93" s="12" t="s">
        <v>7</v>
      </c>
      <c r="D93" s="179">
        <v>16002</v>
      </c>
      <c r="E93" s="179">
        <v>13059</v>
      </c>
      <c r="F93" s="179">
        <v>513</v>
      </c>
      <c r="G93" s="179">
        <v>2184</v>
      </c>
      <c r="H93" s="179">
        <v>130</v>
      </c>
      <c r="I93" s="179">
        <v>116</v>
      </c>
      <c r="J93" s="33"/>
      <c r="K93" s="34"/>
      <c r="L93" s="188">
        <v>81.608548931383567</v>
      </c>
      <c r="M93" s="188">
        <v>3.2058492688413947</v>
      </c>
      <c r="N93" s="188">
        <v>13.648293963254593</v>
      </c>
      <c r="O93" s="188">
        <v>0.81239845019372581</v>
      </c>
      <c r="P93" s="188">
        <v>0.72490938632670909</v>
      </c>
      <c r="Q93" s="92"/>
      <c r="R93" s="153"/>
      <c r="S93" s="92">
        <v>95.346649298017084</v>
      </c>
      <c r="U93" s="95"/>
      <c r="V93" s="95"/>
      <c r="W93" s="95"/>
      <c r="X93" s="95"/>
      <c r="Y93" s="95"/>
      <c r="Z93" s="95"/>
      <c r="AA93" s="95"/>
      <c r="AB93" s="95"/>
    </row>
    <row r="94" spans="1:28" ht="12.75" customHeight="1" x14ac:dyDescent="0.25">
      <c r="B94" s="3"/>
      <c r="C94" s="12" t="s">
        <v>4</v>
      </c>
      <c r="D94" s="179">
        <v>11543</v>
      </c>
      <c r="E94" s="179">
        <v>9491</v>
      </c>
      <c r="F94" s="179">
        <v>373</v>
      </c>
      <c r="G94" s="179">
        <v>1525</v>
      </c>
      <c r="H94" s="179">
        <v>90</v>
      </c>
      <c r="I94" s="179">
        <v>64</v>
      </c>
      <c r="J94" s="33"/>
      <c r="K94" s="34"/>
      <c r="L94" s="188">
        <v>82.222992289699377</v>
      </c>
      <c r="M94" s="188">
        <v>3.2313956510439232</v>
      </c>
      <c r="N94" s="188">
        <v>13.211470155072339</v>
      </c>
      <c r="O94" s="188">
        <v>0.77969332062721997</v>
      </c>
      <c r="P94" s="188">
        <v>0.55444858355713422</v>
      </c>
      <c r="Q94" s="92"/>
      <c r="R94" s="153"/>
      <c r="S94" s="92">
        <v>95.37831902575364</v>
      </c>
      <c r="T94" s="14"/>
      <c r="U94" s="95"/>
      <c r="V94" s="95"/>
      <c r="W94" s="95"/>
      <c r="X94" s="95"/>
      <c r="Y94" s="95"/>
      <c r="Z94" s="95"/>
      <c r="AA94" s="95"/>
      <c r="AB94" s="95"/>
    </row>
    <row r="95" spans="1:28" ht="12.75" customHeight="1" x14ac:dyDescent="0.25">
      <c r="B95" s="3"/>
      <c r="C95" s="12" t="s">
        <v>5</v>
      </c>
      <c r="D95" s="179">
        <v>10109</v>
      </c>
      <c r="E95" s="179">
        <v>8138</v>
      </c>
      <c r="F95" s="179">
        <v>260</v>
      </c>
      <c r="G95" s="179">
        <v>1573</v>
      </c>
      <c r="H95" s="179">
        <v>66</v>
      </c>
      <c r="I95" s="179">
        <v>72</v>
      </c>
      <c r="J95" s="33"/>
      <c r="K95" s="34"/>
      <c r="L95" s="188">
        <v>80.502522504698788</v>
      </c>
      <c r="M95" s="188">
        <v>2.571965575229993</v>
      </c>
      <c r="N95" s="188">
        <v>15.560391730141458</v>
      </c>
      <c r="O95" s="188">
        <v>0.65288356909684442</v>
      </c>
      <c r="P95" s="188">
        <v>0.71223662083292116</v>
      </c>
      <c r="Q95" s="92"/>
      <c r="R95" s="153"/>
      <c r="S95" s="92">
        <v>96.180880974695413</v>
      </c>
      <c r="U95" s="95"/>
      <c r="V95" s="95"/>
      <c r="W95" s="95"/>
      <c r="X95" s="95"/>
      <c r="Y95" s="95"/>
      <c r="Z95" s="95"/>
      <c r="AA95" s="95"/>
      <c r="AB95" s="95"/>
    </row>
    <row r="96" spans="1:28" ht="12.75" customHeight="1" x14ac:dyDescent="0.25">
      <c r="B96" s="3"/>
      <c r="C96" s="12" t="s">
        <v>6</v>
      </c>
      <c r="D96" s="179">
        <v>9834</v>
      </c>
      <c r="E96" s="179">
        <v>7880</v>
      </c>
      <c r="F96" s="179">
        <v>224</v>
      </c>
      <c r="G96" s="179">
        <v>1579</v>
      </c>
      <c r="H96" s="179">
        <v>64</v>
      </c>
      <c r="I96" s="179">
        <v>87</v>
      </c>
      <c r="J96" s="33"/>
      <c r="K96" s="34"/>
      <c r="L96" s="188">
        <v>80.130160667073412</v>
      </c>
      <c r="M96" s="188">
        <v>2.2778116737848282</v>
      </c>
      <c r="N96" s="188">
        <v>16.056538539760016</v>
      </c>
      <c r="O96" s="188">
        <v>0.65080333536709378</v>
      </c>
      <c r="P96" s="188">
        <v>0.88468578401464315</v>
      </c>
      <c r="Q96" s="92"/>
      <c r="R96" s="153"/>
      <c r="S96" s="92">
        <v>96.511205330102968</v>
      </c>
      <c r="U96" s="95"/>
      <c r="V96" s="95"/>
      <c r="W96" s="95"/>
      <c r="X96" s="95"/>
      <c r="Y96" s="95"/>
      <c r="Z96" s="95"/>
      <c r="AA96" s="95"/>
      <c r="AB96" s="95"/>
    </row>
    <row r="97" spans="1:28" ht="12.75" customHeight="1" x14ac:dyDescent="0.25">
      <c r="B97" s="4"/>
      <c r="C97" s="12"/>
      <c r="D97" s="179"/>
      <c r="E97" s="179"/>
      <c r="F97" s="179"/>
      <c r="G97" s="179"/>
      <c r="H97" s="179"/>
      <c r="I97" s="179"/>
      <c r="J97" s="33"/>
      <c r="K97" s="34"/>
      <c r="L97" s="188"/>
      <c r="M97" s="188"/>
      <c r="N97" s="188"/>
      <c r="O97" s="188"/>
      <c r="P97" s="188"/>
      <c r="Q97" s="92"/>
      <c r="R97" s="153"/>
      <c r="S97" s="92"/>
      <c r="U97" s="95"/>
      <c r="V97" s="95"/>
      <c r="W97" s="95"/>
      <c r="X97" s="95"/>
      <c r="Y97" s="95"/>
      <c r="Z97" s="95"/>
      <c r="AA97" s="95"/>
      <c r="AB97" s="95"/>
    </row>
    <row r="98" spans="1:28" ht="13.5" customHeight="1" x14ac:dyDescent="0.25">
      <c r="B98" s="3"/>
      <c r="C98" s="2">
        <v>2015</v>
      </c>
      <c r="D98" s="178">
        <v>29703</v>
      </c>
      <c r="E98" s="178">
        <v>24328</v>
      </c>
      <c r="F98" s="178">
        <v>474</v>
      </c>
      <c r="G98" s="178">
        <v>4456</v>
      </c>
      <c r="H98" s="178">
        <v>184</v>
      </c>
      <c r="I98" s="178">
        <v>261</v>
      </c>
      <c r="J98" s="35"/>
      <c r="K98" s="36"/>
      <c r="L98" s="319">
        <v>81.904184762481904</v>
      </c>
      <c r="M98" s="319">
        <v>1.5957984042015958</v>
      </c>
      <c r="N98" s="319">
        <v>15.001851664815003</v>
      </c>
      <c r="O98" s="319">
        <v>0.61946604720061949</v>
      </c>
      <c r="P98" s="319">
        <v>0.87869912130087868</v>
      </c>
      <c r="Q98" s="90"/>
      <c r="R98" s="320"/>
      <c r="S98" s="90">
        <v>97.393749752445842</v>
      </c>
      <c r="U98" s="95"/>
      <c r="V98" s="95"/>
      <c r="W98" s="95"/>
      <c r="X98" s="95"/>
      <c r="Y98" s="95"/>
      <c r="Z98" s="95"/>
      <c r="AA98" s="95"/>
      <c r="AB98" s="95"/>
    </row>
    <row r="99" spans="1:28" ht="12.75" customHeight="1" x14ac:dyDescent="0.25">
      <c r="B99" s="3"/>
      <c r="C99" s="12" t="s">
        <v>7</v>
      </c>
      <c r="D99" s="179">
        <v>10410</v>
      </c>
      <c r="E99" s="179">
        <v>8317</v>
      </c>
      <c r="F99" s="179">
        <v>227</v>
      </c>
      <c r="G99" s="179">
        <v>1716</v>
      </c>
      <c r="H99" s="179">
        <v>76</v>
      </c>
      <c r="I99" s="179">
        <v>74</v>
      </c>
      <c r="J99" s="33"/>
      <c r="K99" s="34"/>
      <c r="L99" s="188">
        <v>79.894332372718537</v>
      </c>
      <c r="M99" s="188">
        <v>2.18059558117195</v>
      </c>
      <c r="N99" s="188">
        <v>16.484149855907781</v>
      </c>
      <c r="O99" s="188">
        <v>0.73006724303554282</v>
      </c>
      <c r="P99" s="188">
        <v>0.71085494716618636</v>
      </c>
      <c r="Q99" s="92"/>
      <c r="R99" s="153"/>
      <c r="S99" s="92">
        <v>96.514837819185644</v>
      </c>
      <c r="U99" s="95"/>
      <c r="V99" s="95"/>
      <c r="W99" s="95"/>
      <c r="X99" s="95"/>
      <c r="Y99" s="95"/>
      <c r="Z99" s="95"/>
      <c r="AA99" s="95"/>
      <c r="AB99" s="95"/>
    </row>
    <row r="100" spans="1:28" ht="12.75" customHeight="1" x14ac:dyDescent="0.25">
      <c r="B100" s="3"/>
      <c r="C100" s="12" t="s">
        <v>4</v>
      </c>
      <c r="D100" s="179">
        <v>9800</v>
      </c>
      <c r="E100" s="179">
        <v>8031</v>
      </c>
      <c r="F100" s="179">
        <v>137</v>
      </c>
      <c r="G100" s="179">
        <v>1474</v>
      </c>
      <c r="H100" s="179">
        <v>63</v>
      </c>
      <c r="I100" s="179">
        <v>95</v>
      </c>
      <c r="J100" s="33"/>
      <c r="K100" s="34"/>
      <c r="L100" s="188">
        <v>81.948979591836732</v>
      </c>
      <c r="M100" s="188">
        <v>1.3979591836734693</v>
      </c>
      <c r="N100" s="188">
        <v>15.040816326530612</v>
      </c>
      <c r="O100" s="188">
        <v>0.64285714285714279</v>
      </c>
      <c r="P100" s="188">
        <v>0.96938775510204078</v>
      </c>
      <c r="Q100" s="92"/>
      <c r="R100" s="153"/>
      <c r="S100" s="92">
        <v>97.597886139803023</v>
      </c>
      <c r="U100" s="95"/>
      <c r="V100" s="95"/>
      <c r="W100" s="95"/>
      <c r="X100" s="95"/>
      <c r="Y100" s="95"/>
      <c r="Z100" s="95"/>
      <c r="AA100" s="95"/>
      <c r="AB100" s="95"/>
    </row>
    <row r="101" spans="1:28" ht="12.75" customHeight="1" x14ac:dyDescent="0.25">
      <c r="A101" s="355"/>
      <c r="B101" s="4"/>
      <c r="C101" s="12" t="s">
        <v>5</v>
      </c>
      <c r="D101" s="179">
        <v>9493</v>
      </c>
      <c r="E101" s="179">
        <v>7980</v>
      </c>
      <c r="F101" s="179">
        <v>110</v>
      </c>
      <c r="G101" s="179">
        <v>1266</v>
      </c>
      <c r="H101" s="179">
        <v>45</v>
      </c>
      <c r="I101" s="179">
        <v>92</v>
      </c>
      <c r="J101" s="96"/>
      <c r="K101" s="48"/>
      <c r="L101" s="188">
        <v>84.061940377119981</v>
      </c>
      <c r="M101" s="188">
        <v>1.1587485515643106</v>
      </c>
      <c r="N101" s="188">
        <v>13.336142420731065</v>
      </c>
      <c r="O101" s="188">
        <v>0.47403349836721798</v>
      </c>
      <c r="P101" s="188">
        <v>0.9691351522174233</v>
      </c>
      <c r="Q101" s="110"/>
      <c r="R101" s="93"/>
      <c r="S101" s="92">
        <v>98.115959645071101</v>
      </c>
      <c r="U101" s="95"/>
      <c r="V101" s="95"/>
      <c r="W101" s="95"/>
      <c r="X101" s="95"/>
      <c r="Y101" s="95"/>
      <c r="Z101" s="95"/>
      <c r="AA101" s="95"/>
      <c r="AB101" s="95"/>
    </row>
    <row r="102" spans="1:28" ht="12.75" customHeight="1" x14ac:dyDescent="0.25">
      <c r="B102" s="3"/>
      <c r="C102" s="12"/>
      <c r="D102" s="179"/>
      <c r="E102" s="179"/>
      <c r="F102" s="179"/>
      <c r="G102" s="179"/>
      <c r="H102" s="179"/>
      <c r="I102" s="179"/>
      <c r="J102" s="33"/>
      <c r="K102" s="34"/>
      <c r="L102" s="188"/>
      <c r="M102" s="188"/>
      <c r="N102" s="188"/>
      <c r="O102" s="188"/>
      <c r="P102" s="188"/>
      <c r="Q102" s="92"/>
      <c r="R102" s="153"/>
      <c r="S102" s="92"/>
      <c r="U102" s="95"/>
      <c r="V102" s="95"/>
      <c r="W102" s="95"/>
      <c r="X102" s="95"/>
      <c r="Y102" s="95"/>
      <c r="Z102" s="95"/>
      <c r="AA102" s="95"/>
      <c r="AB102" s="95"/>
    </row>
    <row r="103" spans="1:28" ht="12.75" customHeight="1" x14ac:dyDescent="0.25">
      <c r="B103" s="4" t="s">
        <v>28</v>
      </c>
      <c r="C103" s="2">
        <v>2013</v>
      </c>
      <c r="D103" s="178">
        <v>8524</v>
      </c>
      <c r="E103" s="178">
        <v>6681</v>
      </c>
      <c r="F103" s="178">
        <v>648</v>
      </c>
      <c r="G103" s="178">
        <v>1043</v>
      </c>
      <c r="H103" s="178">
        <v>83</v>
      </c>
      <c r="I103" s="178">
        <v>69</v>
      </c>
      <c r="J103" s="35"/>
      <c r="K103" s="36"/>
      <c r="L103" s="319">
        <v>78.378695448146402</v>
      </c>
      <c r="M103" s="319">
        <v>7.6020647583294227</v>
      </c>
      <c r="N103" s="319">
        <v>12.236039418113561</v>
      </c>
      <c r="O103" s="319">
        <v>0.97372125762552797</v>
      </c>
      <c r="P103" s="319">
        <v>0.80947911778507742</v>
      </c>
      <c r="Q103" s="135"/>
      <c r="R103" s="136"/>
      <c r="S103" s="90">
        <v>90.228579066969658</v>
      </c>
      <c r="U103" s="95"/>
      <c r="V103" s="95"/>
      <c r="W103" s="95"/>
      <c r="X103" s="95"/>
      <c r="Y103" s="95"/>
      <c r="Z103" s="95"/>
      <c r="AA103" s="95"/>
      <c r="AB103" s="95"/>
    </row>
    <row r="104" spans="1:28" ht="12.75" customHeight="1" x14ac:dyDescent="0.25">
      <c r="B104" s="3"/>
      <c r="C104" s="2">
        <v>2014</v>
      </c>
      <c r="D104" s="178">
        <v>12339</v>
      </c>
      <c r="E104" s="178">
        <v>9800</v>
      </c>
      <c r="F104" s="178">
        <v>461</v>
      </c>
      <c r="G104" s="178">
        <v>1829</v>
      </c>
      <c r="H104" s="178">
        <v>67</v>
      </c>
      <c r="I104" s="178">
        <v>182</v>
      </c>
      <c r="J104" s="35"/>
      <c r="K104" s="36"/>
      <c r="L104" s="319">
        <v>79.422967825593645</v>
      </c>
      <c r="M104" s="319">
        <v>3.7361212415917016</v>
      </c>
      <c r="N104" s="319">
        <v>14.822919199286813</v>
      </c>
      <c r="O104" s="319">
        <v>0.54299375962395657</v>
      </c>
      <c r="P104" s="319">
        <v>1.4749979739038819</v>
      </c>
      <c r="Q104" s="90"/>
      <c r="R104" s="320"/>
      <c r="S104" s="90">
        <v>94.97621313035205</v>
      </c>
      <c r="T104" s="13"/>
      <c r="U104" s="95"/>
      <c r="V104" s="95"/>
      <c r="W104" s="95"/>
      <c r="X104" s="95"/>
      <c r="Y104" s="95"/>
      <c r="Z104" s="95"/>
      <c r="AA104" s="95"/>
      <c r="AB104" s="95"/>
    </row>
    <row r="105" spans="1:28" ht="12.75" customHeight="1" x14ac:dyDescent="0.25">
      <c r="B105" s="3"/>
      <c r="C105" s="12" t="s">
        <v>7</v>
      </c>
      <c r="D105" s="179">
        <v>2832</v>
      </c>
      <c r="E105" s="179">
        <v>2240</v>
      </c>
      <c r="F105" s="179">
        <v>117</v>
      </c>
      <c r="G105" s="179">
        <v>430</v>
      </c>
      <c r="H105" s="179">
        <v>15</v>
      </c>
      <c r="I105" s="179">
        <v>30</v>
      </c>
      <c r="J105" s="33"/>
      <c r="K105" s="34"/>
      <c r="L105" s="188">
        <v>79.096045197740111</v>
      </c>
      <c r="M105" s="188">
        <v>4.1313559322033901</v>
      </c>
      <c r="N105" s="188">
        <v>15.18361581920904</v>
      </c>
      <c r="O105" s="188">
        <v>0.52966101694915246</v>
      </c>
      <c r="P105" s="188">
        <v>1.0593220338983049</v>
      </c>
      <c r="Q105" s="92"/>
      <c r="R105" s="153"/>
      <c r="S105" s="92">
        <v>94.504579517069104</v>
      </c>
      <c r="U105" s="95"/>
      <c r="V105" s="95"/>
      <c r="W105" s="95"/>
      <c r="X105" s="95"/>
      <c r="Y105" s="95"/>
      <c r="Z105" s="95"/>
      <c r="AA105" s="95"/>
      <c r="AB105" s="95"/>
    </row>
    <row r="106" spans="1:28" ht="12.75" customHeight="1" x14ac:dyDescent="0.25">
      <c r="B106" s="3"/>
      <c r="C106" s="12" t="s">
        <v>4</v>
      </c>
      <c r="D106" s="179">
        <v>3018</v>
      </c>
      <c r="E106" s="179">
        <v>2397</v>
      </c>
      <c r="F106" s="179">
        <v>136</v>
      </c>
      <c r="G106" s="179">
        <v>426</v>
      </c>
      <c r="H106" s="179">
        <v>16</v>
      </c>
      <c r="I106" s="179">
        <v>43</v>
      </c>
      <c r="J106" s="33"/>
      <c r="K106" s="34"/>
      <c r="L106" s="188">
        <v>79.423459244532808</v>
      </c>
      <c r="M106" s="188">
        <v>4.5062955599734922</v>
      </c>
      <c r="N106" s="188">
        <v>14.115308151093439</v>
      </c>
      <c r="O106" s="188">
        <v>0.53015241882041086</v>
      </c>
      <c r="P106" s="188">
        <v>1.4247846255798542</v>
      </c>
      <c r="Q106" s="92"/>
      <c r="R106" s="153"/>
      <c r="S106" s="92">
        <v>94.135802469135797</v>
      </c>
      <c r="U106" s="95"/>
      <c r="V106" s="95"/>
      <c r="W106" s="95"/>
      <c r="X106" s="95"/>
      <c r="Y106" s="95"/>
      <c r="Z106" s="95"/>
      <c r="AA106" s="95"/>
      <c r="AB106" s="95"/>
    </row>
    <row r="107" spans="1:28" ht="12.75" customHeight="1" x14ac:dyDescent="0.25">
      <c r="B107" s="3"/>
      <c r="C107" s="12" t="s">
        <v>5</v>
      </c>
      <c r="D107" s="179">
        <v>3213</v>
      </c>
      <c r="E107" s="179">
        <v>2520</v>
      </c>
      <c r="F107" s="179">
        <v>132</v>
      </c>
      <c r="G107" s="179">
        <v>497</v>
      </c>
      <c r="H107" s="179">
        <v>17</v>
      </c>
      <c r="I107" s="179">
        <v>47</v>
      </c>
      <c r="J107" s="33"/>
      <c r="K107" s="34"/>
      <c r="L107" s="188">
        <v>78.431372549019613</v>
      </c>
      <c r="M107" s="188">
        <v>4.1083099906629315</v>
      </c>
      <c r="N107" s="188">
        <v>15.468409586056644</v>
      </c>
      <c r="O107" s="188">
        <v>0.52910052910052907</v>
      </c>
      <c r="P107" s="188">
        <v>1.4628073451602863</v>
      </c>
      <c r="Q107" s="92"/>
      <c r="R107" s="153"/>
      <c r="S107" s="92">
        <v>94.513991163475694</v>
      </c>
      <c r="U107" s="95"/>
      <c r="V107" s="95"/>
      <c r="W107" s="95"/>
      <c r="X107" s="95"/>
      <c r="Y107" s="95"/>
      <c r="Z107" s="95"/>
      <c r="AA107" s="95"/>
      <c r="AB107" s="95"/>
    </row>
    <row r="108" spans="1:28" ht="12.75" customHeight="1" x14ac:dyDescent="0.25">
      <c r="B108" s="3"/>
      <c r="C108" s="12" t="s">
        <v>6</v>
      </c>
      <c r="D108" s="179">
        <v>3276</v>
      </c>
      <c r="E108" s="179">
        <v>2643</v>
      </c>
      <c r="F108" s="179">
        <v>76</v>
      </c>
      <c r="G108" s="179">
        <v>476</v>
      </c>
      <c r="H108" s="179">
        <v>19</v>
      </c>
      <c r="I108" s="179">
        <v>62</v>
      </c>
      <c r="J108" s="33"/>
      <c r="K108" s="34"/>
      <c r="L108" s="188">
        <v>80.677655677655679</v>
      </c>
      <c r="M108" s="188">
        <v>2.3199023199023201</v>
      </c>
      <c r="N108" s="188">
        <v>14.529914529914532</v>
      </c>
      <c r="O108" s="188">
        <v>0.57997557997558002</v>
      </c>
      <c r="P108" s="188">
        <v>1.8925518925518925</v>
      </c>
      <c r="Q108" s="92"/>
      <c r="R108" s="153"/>
      <c r="S108" s="92">
        <v>96.607142857142861</v>
      </c>
      <c r="U108" s="95"/>
      <c r="V108" s="95"/>
      <c r="W108" s="95"/>
      <c r="X108" s="95"/>
      <c r="Y108" s="95"/>
      <c r="Z108" s="95"/>
      <c r="AA108" s="95"/>
      <c r="AB108" s="95"/>
    </row>
    <row r="109" spans="1:28" ht="12.75" customHeight="1" x14ac:dyDescent="0.25">
      <c r="B109" s="3"/>
      <c r="C109" s="12"/>
      <c r="D109" s="179"/>
      <c r="E109" s="179"/>
      <c r="F109" s="179"/>
      <c r="G109" s="179"/>
      <c r="H109" s="179"/>
      <c r="I109" s="179"/>
      <c r="J109" s="33"/>
      <c r="K109" s="34"/>
      <c r="L109" s="188"/>
      <c r="M109" s="188"/>
      <c r="N109" s="188"/>
      <c r="O109" s="188"/>
      <c r="P109" s="188"/>
      <c r="Q109" s="92"/>
      <c r="R109" s="153"/>
      <c r="S109" s="92"/>
      <c r="U109" s="95"/>
      <c r="V109" s="95"/>
      <c r="W109" s="95"/>
      <c r="X109" s="95"/>
      <c r="Y109" s="95"/>
      <c r="Z109" s="95"/>
      <c r="AA109" s="95"/>
      <c r="AB109" s="95"/>
    </row>
    <row r="110" spans="1:28" ht="12.75" customHeight="1" x14ac:dyDescent="0.25">
      <c r="B110" s="3"/>
      <c r="C110" s="2">
        <v>2015</v>
      </c>
      <c r="D110" s="178">
        <v>12040</v>
      </c>
      <c r="E110" s="178">
        <v>9737</v>
      </c>
      <c r="F110" s="178">
        <v>189</v>
      </c>
      <c r="G110" s="178">
        <v>1836</v>
      </c>
      <c r="H110" s="178">
        <v>58</v>
      </c>
      <c r="I110" s="178">
        <v>220</v>
      </c>
      <c r="J110" s="35"/>
      <c r="K110" s="36"/>
      <c r="L110" s="319">
        <v>80.872093023255815</v>
      </c>
      <c r="M110" s="319">
        <v>1.5697674418604652</v>
      </c>
      <c r="N110" s="319">
        <v>15.249169435215947</v>
      </c>
      <c r="O110" s="319">
        <v>0.48172757475083056</v>
      </c>
      <c r="P110" s="319">
        <v>1.8272425249169437</v>
      </c>
      <c r="Q110" s="90"/>
      <c r="R110" s="320"/>
      <c r="S110" s="90">
        <v>97.579380635045084</v>
      </c>
      <c r="U110" s="95"/>
      <c r="V110" s="95"/>
      <c r="W110" s="95"/>
      <c r="X110" s="95"/>
      <c r="Y110" s="95"/>
      <c r="Z110" s="95"/>
      <c r="AA110" s="95"/>
      <c r="AB110" s="95"/>
    </row>
    <row r="111" spans="1:28" ht="12.75" customHeight="1" x14ac:dyDescent="0.25">
      <c r="B111" s="3"/>
      <c r="C111" s="12" t="s">
        <v>7</v>
      </c>
      <c r="D111" s="179">
        <v>3831</v>
      </c>
      <c r="E111" s="179">
        <v>3027</v>
      </c>
      <c r="F111" s="179">
        <v>83</v>
      </c>
      <c r="G111" s="179">
        <v>619</v>
      </c>
      <c r="H111" s="179">
        <v>21</v>
      </c>
      <c r="I111" s="179">
        <v>81</v>
      </c>
      <c r="J111" s="33"/>
      <c r="K111" s="34"/>
      <c r="L111" s="188">
        <v>79.013312451057161</v>
      </c>
      <c r="M111" s="188">
        <v>2.1665361524406164</v>
      </c>
      <c r="N111" s="188">
        <v>16.157661185069173</v>
      </c>
      <c r="O111" s="188">
        <v>0.54815974941268597</v>
      </c>
      <c r="P111" s="188">
        <v>2.11433046202036</v>
      </c>
      <c r="Q111" s="92"/>
      <c r="R111" s="153"/>
      <c r="S111" s="92">
        <v>96.762141967621417</v>
      </c>
      <c r="U111" s="95"/>
      <c r="V111" s="95"/>
      <c r="W111" s="95"/>
      <c r="X111" s="95"/>
      <c r="Y111" s="95"/>
      <c r="Z111" s="95"/>
      <c r="AA111" s="95"/>
      <c r="AB111" s="95"/>
    </row>
    <row r="112" spans="1:28" ht="12.75" customHeight="1" x14ac:dyDescent="0.25">
      <c r="B112" s="3"/>
      <c r="C112" s="12" t="s">
        <v>4</v>
      </c>
      <c r="D112" s="179">
        <v>3949</v>
      </c>
      <c r="E112" s="179">
        <v>3189</v>
      </c>
      <c r="F112" s="179">
        <v>62</v>
      </c>
      <c r="G112" s="179">
        <v>606</v>
      </c>
      <c r="H112" s="179">
        <v>17</v>
      </c>
      <c r="I112" s="179">
        <v>75</v>
      </c>
      <c r="J112" s="33"/>
      <c r="K112" s="34"/>
      <c r="L112" s="188">
        <v>80.754621423145096</v>
      </c>
      <c r="M112" s="188">
        <v>1.570017726006584</v>
      </c>
      <c r="N112" s="188">
        <v>15.345657128386932</v>
      </c>
      <c r="O112" s="188">
        <v>0.43048873132438592</v>
      </c>
      <c r="P112" s="188">
        <v>1.8992149911369967</v>
      </c>
      <c r="Q112" s="92"/>
      <c r="R112" s="153"/>
      <c r="S112" s="92">
        <v>97.636853125934792</v>
      </c>
      <c r="U112" s="95"/>
      <c r="V112" s="95"/>
      <c r="W112" s="95"/>
      <c r="X112" s="95"/>
      <c r="Y112" s="95"/>
      <c r="Z112" s="95"/>
      <c r="AA112" s="95"/>
      <c r="AB112" s="95"/>
    </row>
    <row r="113" spans="1:28" ht="12.75" customHeight="1" x14ac:dyDescent="0.25">
      <c r="A113" s="355"/>
      <c r="B113" s="4"/>
      <c r="C113" s="12" t="s">
        <v>5</v>
      </c>
      <c r="D113" s="179">
        <v>4260</v>
      </c>
      <c r="E113" s="179">
        <v>3521</v>
      </c>
      <c r="F113" s="179">
        <v>44</v>
      </c>
      <c r="G113" s="179">
        <v>611</v>
      </c>
      <c r="H113" s="179">
        <v>20</v>
      </c>
      <c r="I113" s="179">
        <v>64</v>
      </c>
      <c r="J113" s="96"/>
      <c r="K113" s="48"/>
      <c r="L113" s="188">
        <v>82.652582159624416</v>
      </c>
      <c r="M113" s="188">
        <v>1.0328638497652582</v>
      </c>
      <c r="N113" s="188">
        <v>14.342723004694836</v>
      </c>
      <c r="O113" s="188">
        <v>0.46948356807511737</v>
      </c>
      <c r="P113" s="188">
        <v>1.5023474178403755</v>
      </c>
      <c r="Q113" s="110"/>
      <c r="R113" s="93"/>
      <c r="S113" s="92">
        <v>98.246094820498769</v>
      </c>
      <c r="U113" s="95"/>
      <c r="V113" s="95"/>
      <c r="W113" s="95"/>
      <c r="X113" s="95"/>
      <c r="Y113" s="95"/>
      <c r="Z113" s="95"/>
      <c r="AA113" s="95"/>
      <c r="AB113" s="95"/>
    </row>
    <row r="114" spans="1:28" ht="12.75" customHeight="1" x14ac:dyDescent="0.25">
      <c r="B114" s="3"/>
      <c r="C114" s="12"/>
      <c r="D114" s="179"/>
      <c r="E114" s="179"/>
      <c r="F114" s="179"/>
      <c r="G114" s="179"/>
      <c r="H114" s="179"/>
      <c r="I114" s="179"/>
      <c r="J114" s="33"/>
      <c r="K114" s="34"/>
      <c r="L114" s="188"/>
      <c r="M114" s="188"/>
      <c r="N114" s="188"/>
      <c r="O114" s="188"/>
      <c r="P114" s="188"/>
      <c r="Q114" s="92"/>
      <c r="R114" s="153"/>
      <c r="S114" s="92"/>
      <c r="T114" s="14"/>
      <c r="U114" s="95"/>
      <c r="V114" s="95"/>
      <c r="W114" s="95"/>
      <c r="X114" s="95"/>
      <c r="Y114" s="95"/>
      <c r="Z114" s="95"/>
      <c r="AA114" s="95"/>
      <c r="AB114" s="95"/>
    </row>
    <row r="115" spans="1:28" ht="12.75" customHeight="1" x14ac:dyDescent="0.25">
      <c r="B115" s="4" t="s">
        <v>29</v>
      </c>
      <c r="C115" s="2">
        <v>2013</v>
      </c>
      <c r="D115" s="178">
        <v>1</v>
      </c>
      <c r="E115" s="178">
        <v>1</v>
      </c>
      <c r="F115" s="178" t="s">
        <v>112</v>
      </c>
      <c r="G115" s="178" t="s">
        <v>112</v>
      </c>
      <c r="H115" s="178" t="s">
        <v>112</v>
      </c>
      <c r="I115" s="178" t="s">
        <v>112</v>
      </c>
      <c r="J115" s="35"/>
      <c r="K115" s="36"/>
      <c r="L115" s="319">
        <v>100</v>
      </c>
      <c r="M115" s="319" t="s">
        <v>112</v>
      </c>
      <c r="N115" s="319" t="s">
        <v>112</v>
      </c>
      <c r="O115" s="319" t="s">
        <v>112</v>
      </c>
      <c r="P115" s="319" t="s">
        <v>112</v>
      </c>
      <c r="Q115" s="135"/>
      <c r="R115" s="136"/>
      <c r="S115" s="104">
        <v>100</v>
      </c>
      <c r="T115" s="14"/>
      <c r="U115" s="95"/>
      <c r="V115" s="95"/>
      <c r="W115" s="95"/>
      <c r="X115" s="95"/>
      <c r="Y115" s="95"/>
      <c r="Z115" s="95"/>
      <c r="AA115" s="95"/>
      <c r="AB115" s="95"/>
    </row>
    <row r="116" spans="1:28" ht="12.75" customHeight="1" x14ac:dyDescent="0.25">
      <c r="B116" s="3"/>
      <c r="C116" s="2">
        <v>2014</v>
      </c>
      <c r="D116" s="178">
        <v>9</v>
      </c>
      <c r="E116" s="178">
        <v>8</v>
      </c>
      <c r="F116" s="178" t="s">
        <v>112</v>
      </c>
      <c r="G116" s="178">
        <v>1</v>
      </c>
      <c r="H116" s="178" t="s">
        <v>112</v>
      </c>
      <c r="I116" s="178" t="s">
        <v>112</v>
      </c>
      <c r="J116" s="35"/>
      <c r="K116" s="36"/>
      <c r="L116" s="319">
        <v>88.888888888888886</v>
      </c>
      <c r="M116" s="319" t="s">
        <v>112</v>
      </c>
      <c r="N116" s="319">
        <v>11.111111111111111</v>
      </c>
      <c r="O116" s="319" t="s">
        <v>112</v>
      </c>
      <c r="P116" s="319" t="s">
        <v>112</v>
      </c>
      <c r="Q116" s="90"/>
      <c r="R116" s="320"/>
      <c r="S116" s="104">
        <v>100</v>
      </c>
      <c r="T116" s="13"/>
      <c r="U116" s="95"/>
      <c r="V116" s="95"/>
      <c r="W116" s="95"/>
      <c r="X116" s="95"/>
      <c r="Y116" s="95"/>
      <c r="Z116" s="95"/>
      <c r="AA116" s="95"/>
      <c r="AB116" s="95"/>
    </row>
    <row r="117" spans="1:28" ht="12.75" customHeight="1" x14ac:dyDescent="0.25">
      <c r="B117" s="3"/>
      <c r="C117" s="12" t="s">
        <v>7</v>
      </c>
      <c r="D117" s="179">
        <v>1</v>
      </c>
      <c r="E117" s="179">
        <v>1</v>
      </c>
      <c r="F117" s="179" t="s">
        <v>112</v>
      </c>
      <c r="G117" s="179" t="s">
        <v>112</v>
      </c>
      <c r="H117" s="179" t="s">
        <v>112</v>
      </c>
      <c r="I117" s="179" t="s">
        <v>112</v>
      </c>
      <c r="J117" s="33"/>
      <c r="K117" s="34"/>
      <c r="L117" s="188">
        <v>100</v>
      </c>
      <c r="M117" s="188" t="s">
        <v>112</v>
      </c>
      <c r="N117" s="188" t="s">
        <v>112</v>
      </c>
      <c r="O117" s="188" t="s">
        <v>112</v>
      </c>
      <c r="P117" s="188" t="s">
        <v>112</v>
      </c>
      <c r="Q117" s="92"/>
      <c r="R117" s="153"/>
      <c r="S117" s="93">
        <v>100</v>
      </c>
      <c r="U117" s="95"/>
      <c r="V117" s="95"/>
      <c r="W117" s="95"/>
      <c r="X117" s="95"/>
      <c r="Y117" s="95"/>
      <c r="Z117" s="95"/>
      <c r="AA117" s="95"/>
      <c r="AB117" s="95"/>
    </row>
    <row r="118" spans="1:28" ht="12.75" customHeight="1" x14ac:dyDescent="0.25">
      <c r="B118" s="3"/>
      <c r="C118" s="12" t="s">
        <v>4</v>
      </c>
      <c r="D118" s="179">
        <v>2</v>
      </c>
      <c r="E118" s="179">
        <v>2</v>
      </c>
      <c r="F118" s="179" t="s">
        <v>112</v>
      </c>
      <c r="G118" s="179" t="s">
        <v>112</v>
      </c>
      <c r="H118" s="179" t="s">
        <v>112</v>
      </c>
      <c r="I118" s="179" t="s">
        <v>112</v>
      </c>
      <c r="J118" s="33"/>
      <c r="K118" s="34"/>
      <c r="L118" s="188">
        <v>100</v>
      </c>
      <c r="M118" s="188" t="s">
        <v>112</v>
      </c>
      <c r="N118" s="188" t="s">
        <v>112</v>
      </c>
      <c r="O118" s="188" t="s">
        <v>112</v>
      </c>
      <c r="P118" s="188" t="s">
        <v>112</v>
      </c>
      <c r="Q118" s="92"/>
      <c r="R118" s="153"/>
      <c r="S118" s="93">
        <v>100</v>
      </c>
      <c r="U118" s="95"/>
      <c r="V118" s="95"/>
      <c r="W118" s="95"/>
      <c r="X118" s="95"/>
      <c r="Y118" s="95"/>
      <c r="Z118" s="95"/>
      <c r="AA118" s="95"/>
      <c r="AB118" s="95"/>
    </row>
    <row r="119" spans="1:28" ht="12.75" customHeight="1" x14ac:dyDescent="0.25">
      <c r="B119" s="3"/>
      <c r="C119" s="12" t="s">
        <v>5</v>
      </c>
      <c r="D119" s="179">
        <v>3</v>
      </c>
      <c r="E119" s="179">
        <v>2</v>
      </c>
      <c r="F119" s="179" t="s">
        <v>112</v>
      </c>
      <c r="G119" s="179">
        <v>1</v>
      </c>
      <c r="H119" s="179" t="s">
        <v>112</v>
      </c>
      <c r="I119" s="179" t="s">
        <v>112</v>
      </c>
      <c r="J119" s="33"/>
      <c r="K119" s="34"/>
      <c r="L119" s="188">
        <v>66.666666666666657</v>
      </c>
      <c r="M119" s="188" t="s">
        <v>112</v>
      </c>
      <c r="N119" s="188">
        <v>33.333333333333329</v>
      </c>
      <c r="O119" s="188" t="s">
        <v>112</v>
      </c>
      <c r="P119" s="188" t="s">
        <v>112</v>
      </c>
      <c r="Q119" s="92"/>
      <c r="R119" s="153"/>
      <c r="S119" s="93">
        <v>100</v>
      </c>
      <c r="U119" s="95"/>
      <c r="V119" s="95"/>
      <c r="W119" s="95"/>
      <c r="X119" s="95"/>
      <c r="Y119" s="95"/>
      <c r="Z119" s="95"/>
      <c r="AA119" s="95"/>
      <c r="AB119" s="95"/>
    </row>
    <row r="120" spans="1:28" ht="12.75" customHeight="1" x14ac:dyDescent="0.25">
      <c r="B120" s="3"/>
      <c r="C120" s="12" t="s">
        <v>6</v>
      </c>
      <c r="D120" s="179">
        <v>3</v>
      </c>
      <c r="E120" s="179">
        <v>3</v>
      </c>
      <c r="F120" s="179" t="s">
        <v>112</v>
      </c>
      <c r="G120" s="179" t="s">
        <v>112</v>
      </c>
      <c r="H120" s="179" t="s">
        <v>112</v>
      </c>
      <c r="I120" s="179" t="s">
        <v>112</v>
      </c>
      <c r="J120" s="33"/>
      <c r="K120" s="34"/>
      <c r="L120" s="188">
        <v>100</v>
      </c>
      <c r="M120" s="188" t="s">
        <v>112</v>
      </c>
      <c r="N120" s="188" t="s">
        <v>112</v>
      </c>
      <c r="O120" s="188" t="s">
        <v>112</v>
      </c>
      <c r="P120" s="188" t="s">
        <v>112</v>
      </c>
      <c r="Q120" s="92"/>
      <c r="R120" s="153"/>
      <c r="S120" s="93">
        <v>100</v>
      </c>
      <c r="U120" s="95"/>
      <c r="V120" s="95"/>
      <c r="W120" s="95"/>
      <c r="X120" s="95"/>
      <c r="Y120" s="95"/>
      <c r="Z120" s="95"/>
      <c r="AA120" s="95"/>
      <c r="AB120" s="95"/>
    </row>
    <row r="121" spans="1:28" ht="12.75" customHeight="1" x14ac:dyDescent="0.25">
      <c r="B121" s="4"/>
      <c r="C121" s="12"/>
      <c r="D121" s="179"/>
      <c r="E121" s="179"/>
      <c r="F121" s="179"/>
      <c r="G121" s="179"/>
      <c r="H121" s="179"/>
      <c r="I121" s="179"/>
      <c r="J121" s="33"/>
      <c r="K121" s="34"/>
      <c r="L121" s="188"/>
      <c r="M121" s="188"/>
      <c r="N121" s="188"/>
      <c r="O121" s="188"/>
      <c r="P121" s="188"/>
      <c r="Q121" s="92"/>
      <c r="R121" s="153"/>
      <c r="S121" s="93"/>
      <c r="U121" s="95"/>
      <c r="V121" s="95"/>
      <c r="W121" s="95"/>
      <c r="X121" s="95"/>
      <c r="Y121" s="95"/>
      <c r="Z121" s="95"/>
      <c r="AA121" s="95"/>
      <c r="AB121" s="95"/>
    </row>
    <row r="122" spans="1:28" ht="12.75" customHeight="1" x14ac:dyDescent="0.25">
      <c r="A122" s="3"/>
      <c r="B122" s="3"/>
      <c r="C122" s="2">
        <v>2015</v>
      </c>
      <c r="D122" s="178">
        <v>50</v>
      </c>
      <c r="E122" s="178">
        <v>38</v>
      </c>
      <c r="F122" s="178">
        <v>1</v>
      </c>
      <c r="G122" s="178">
        <v>8</v>
      </c>
      <c r="H122" s="178">
        <v>1</v>
      </c>
      <c r="I122" s="178">
        <v>2</v>
      </c>
      <c r="J122" s="35"/>
      <c r="K122" s="36"/>
      <c r="L122" s="319">
        <v>76</v>
      </c>
      <c r="M122" s="319">
        <v>2</v>
      </c>
      <c r="N122" s="319">
        <v>16</v>
      </c>
      <c r="O122" s="319">
        <v>2</v>
      </c>
      <c r="P122" s="319">
        <v>4</v>
      </c>
      <c r="Q122" s="90"/>
      <c r="R122" s="320"/>
      <c r="S122" s="104">
        <v>95.238095238095241</v>
      </c>
      <c r="U122" s="95"/>
      <c r="V122" s="95"/>
      <c r="W122" s="95"/>
      <c r="X122" s="95"/>
      <c r="Y122" s="95"/>
      <c r="Z122" s="95"/>
      <c r="AA122" s="95"/>
      <c r="AB122" s="95"/>
    </row>
    <row r="123" spans="1:28" ht="12.75" customHeight="1" x14ac:dyDescent="0.25">
      <c r="A123" s="3"/>
      <c r="B123" s="3"/>
      <c r="C123" s="12" t="s">
        <v>7</v>
      </c>
      <c r="D123" s="179">
        <v>11</v>
      </c>
      <c r="E123" s="179">
        <v>10</v>
      </c>
      <c r="F123" s="179" t="s">
        <v>112</v>
      </c>
      <c r="G123" s="179">
        <v>1</v>
      </c>
      <c r="H123" s="179" t="s">
        <v>112</v>
      </c>
      <c r="I123" s="179" t="s">
        <v>112</v>
      </c>
      <c r="J123" s="33"/>
      <c r="K123" s="34"/>
      <c r="L123" s="188">
        <v>90.909090909090907</v>
      </c>
      <c r="M123" s="188" t="s">
        <v>112</v>
      </c>
      <c r="N123" s="188">
        <v>9.0909090909090917</v>
      </c>
      <c r="O123" s="188" t="s">
        <v>112</v>
      </c>
      <c r="P123" s="188" t="s">
        <v>112</v>
      </c>
      <c r="Q123" s="92"/>
      <c r="R123" s="153"/>
      <c r="S123" s="93">
        <v>100</v>
      </c>
      <c r="U123" s="95"/>
      <c r="V123" s="95"/>
      <c r="W123" s="95"/>
      <c r="X123" s="95"/>
      <c r="Y123" s="95"/>
      <c r="Z123" s="95"/>
      <c r="AA123" s="95"/>
      <c r="AB123" s="95"/>
    </row>
    <row r="124" spans="1:28" ht="12.75" customHeight="1" x14ac:dyDescent="0.25">
      <c r="A124" s="3"/>
      <c r="B124" s="3"/>
      <c r="C124" s="12" t="s">
        <v>4</v>
      </c>
      <c r="D124" s="179">
        <v>8</v>
      </c>
      <c r="E124" s="179">
        <v>7</v>
      </c>
      <c r="F124" s="179">
        <v>1</v>
      </c>
      <c r="G124" s="179" t="s">
        <v>112</v>
      </c>
      <c r="H124" s="179" t="s">
        <v>112</v>
      </c>
      <c r="I124" s="179" t="s">
        <v>112</v>
      </c>
      <c r="J124" s="3"/>
      <c r="K124" s="22"/>
      <c r="L124" s="188">
        <v>87.5</v>
      </c>
      <c r="M124" s="188">
        <v>12.5</v>
      </c>
      <c r="N124" s="188" t="s">
        <v>112</v>
      </c>
      <c r="O124" s="188" t="s">
        <v>112</v>
      </c>
      <c r="P124" s="188" t="s">
        <v>112</v>
      </c>
      <c r="Q124" s="3"/>
      <c r="R124" s="22"/>
      <c r="S124" s="93">
        <v>87.5</v>
      </c>
      <c r="U124" s="95"/>
      <c r="V124" s="95"/>
      <c r="W124" s="95"/>
      <c r="X124" s="95"/>
      <c r="Y124" s="95"/>
      <c r="Z124" s="95"/>
      <c r="AA124" s="95"/>
      <c r="AB124" s="95"/>
    </row>
    <row r="125" spans="1:28" ht="12.75" customHeight="1" x14ac:dyDescent="0.25">
      <c r="A125" s="355"/>
      <c r="B125" s="4"/>
      <c r="C125" s="12" t="s">
        <v>5</v>
      </c>
      <c r="D125" s="179">
        <v>31</v>
      </c>
      <c r="E125" s="179">
        <v>21</v>
      </c>
      <c r="F125" s="179" t="s">
        <v>112</v>
      </c>
      <c r="G125" s="179">
        <v>7</v>
      </c>
      <c r="H125" s="179">
        <v>1</v>
      </c>
      <c r="I125" s="179">
        <v>2</v>
      </c>
      <c r="J125" s="96"/>
      <c r="K125" s="48"/>
      <c r="L125" s="188">
        <v>67.741935483870961</v>
      </c>
      <c r="M125" s="188" t="s">
        <v>112</v>
      </c>
      <c r="N125" s="188">
        <v>22.58064516129032</v>
      </c>
      <c r="O125" s="188">
        <v>3.225806451612903</v>
      </c>
      <c r="P125" s="188">
        <v>6.4516129032258061</v>
      </c>
      <c r="Q125" s="110"/>
      <c r="R125" s="93"/>
      <c r="S125" s="93">
        <v>95.833333333333329</v>
      </c>
      <c r="U125" s="95"/>
      <c r="V125" s="95"/>
      <c r="W125" s="95"/>
      <c r="X125" s="95"/>
      <c r="Y125" s="95"/>
      <c r="Z125" s="95"/>
      <c r="AA125" s="95"/>
      <c r="AB125" s="95"/>
    </row>
    <row r="126" spans="1:28" ht="12.75" customHeight="1" x14ac:dyDescent="0.25">
      <c r="A126" s="3"/>
      <c r="B126" s="3"/>
      <c r="C126" s="12"/>
      <c r="D126" s="179"/>
      <c r="E126" s="179"/>
      <c r="F126" s="179"/>
      <c r="G126" s="179"/>
      <c r="H126" s="179"/>
      <c r="I126" s="179"/>
      <c r="J126" s="33"/>
      <c r="K126" s="34"/>
      <c r="L126" s="188"/>
      <c r="M126" s="188"/>
      <c r="N126" s="188"/>
      <c r="O126" s="188"/>
      <c r="P126" s="188"/>
      <c r="Q126" s="92"/>
      <c r="R126" s="153"/>
      <c r="S126" s="92"/>
      <c r="U126" s="95"/>
      <c r="V126" s="95"/>
      <c r="W126" s="95"/>
      <c r="X126" s="95"/>
      <c r="Y126" s="95"/>
      <c r="Z126" s="95"/>
      <c r="AA126" s="95"/>
      <c r="AB126" s="95"/>
    </row>
    <row r="127" spans="1:28" ht="12.75" customHeight="1" x14ac:dyDescent="0.25">
      <c r="A127" s="4" t="s">
        <v>72</v>
      </c>
      <c r="B127" s="4" t="s">
        <v>35</v>
      </c>
      <c r="C127" s="2">
        <v>2013</v>
      </c>
      <c r="D127" s="178">
        <v>12784</v>
      </c>
      <c r="E127" s="178">
        <v>8466</v>
      </c>
      <c r="F127" s="178">
        <v>2343</v>
      </c>
      <c r="G127" s="178">
        <v>1696</v>
      </c>
      <c r="H127" s="178">
        <v>200</v>
      </c>
      <c r="I127" s="178">
        <v>79</v>
      </c>
      <c r="J127" s="35"/>
      <c r="K127" s="36"/>
      <c r="L127" s="319">
        <v>66.223404255319153</v>
      </c>
      <c r="M127" s="319">
        <v>18.327596996245308</v>
      </c>
      <c r="N127" s="319">
        <v>13.266583229036296</v>
      </c>
      <c r="O127" s="319">
        <v>1.5644555694618274</v>
      </c>
      <c r="P127" s="319">
        <v>0.61795994993742176</v>
      </c>
      <c r="Q127" s="135"/>
      <c r="R127" s="136"/>
      <c r="S127" s="90">
        <v>77.065295815295812</v>
      </c>
      <c r="U127" s="95"/>
      <c r="V127" s="95"/>
      <c r="W127" s="95"/>
      <c r="X127" s="95"/>
      <c r="Y127" s="95"/>
      <c r="Z127" s="95"/>
      <c r="AA127" s="95"/>
      <c r="AB127" s="95"/>
    </row>
    <row r="128" spans="1:28" ht="12.75" customHeight="1" x14ac:dyDescent="0.25">
      <c r="A128" s="3"/>
      <c r="B128" s="3"/>
      <c r="C128" s="2">
        <v>2014</v>
      </c>
      <c r="D128" s="178">
        <v>12758</v>
      </c>
      <c r="E128" s="178">
        <v>9234</v>
      </c>
      <c r="F128" s="178">
        <v>1255</v>
      </c>
      <c r="G128" s="178">
        <v>2050</v>
      </c>
      <c r="H128" s="178">
        <v>109</v>
      </c>
      <c r="I128" s="178">
        <v>110</v>
      </c>
      <c r="J128" s="35"/>
      <c r="K128" s="36"/>
      <c r="L128" s="319">
        <v>72.378115692114747</v>
      </c>
      <c r="M128" s="319">
        <v>9.8369650415425607</v>
      </c>
      <c r="N128" s="319">
        <v>16.068349271045619</v>
      </c>
      <c r="O128" s="319">
        <v>0.85436588807023039</v>
      </c>
      <c r="P128" s="319">
        <v>0.86220410722683805</v>
      </c>
      <c r="Q128" s="101"/>
      <c r="R128" s="89"/>
      <c r="S128" s="90">
        <v>87.261860291370937</v>
      </c>
      <c r="U128" s="95"/>
      <c r="V128" s="95"/>
      <c r="W128" s="95"/>
      <c r="X128" s="95"/>
      <c r="Y128" s="95"/>
      <c r="Z128" s="95"/>
      <c r="AA128" s="95"/>
      <c r="AB128" s="95"/>
    </row>
    <row r="129" spans="1:28" ht="12.75" customHeight="1" x14ac:dyDescent="0.25">
      <c r="A129" s="4"/>
      <c r="B129" s="3"/>
      <c r="C129" s="12" t="s">
        <v>7</v>
      </c>
      <c r="D129" s="179">
        <v>3682</v>
      </c>
      <c r="E129" s="179">
        <v>2732</v>
      </c>
      <c r="F129" s="179">
        <v>344</v>
      </c>
      <c r="G129" s="179">
        <v>545</v>
      </c>
      <c r="H129" s="179">
        <v>31</v>
      </c>
      <c r="I129" s="179">
        <v>30</v>
      </c>
      <c r="J129" s="33"/>
      <c r="K129" s="34"/>
      <c r="L129" s="188">
        <v>74.198804997284086</v>
      </c>
      <c r="M129" s="188">
        <v>9.3427485062466058</v>
      </c>
      <c r="N129" s="188">
        <v>14.801738185768604</v>
      </c>
      <c r="O129" s="188">
        <v>0.84193373166757191</v>
      </c>
      <c r="P129" s="188">
        <v>0.81477457903313422</v>
      </c>
      <c r="Q129" s="102"/>
      <c r="R129" s="91"/>
      <c r="S129" s="92">
        <v>88.045903729678031</v>
      </c>
      <c r="U129" s="95"/>
      <c r="V129" s="95"/>
      <c r="W129" s="95"/>
      <c r="X129" s="95"/>
      <c r="Y129" s="95"/>
      <c r="Z129" s="95"/>
      <c r="AA129" s="95"/>
      <c r="AB129" s="95"/>
    </row>
    <row r="130" spans="1:28" ht="12.75" customHeight="1" x14ac:dyDescent="0.25">
      <c r="A130" s="4"/>
      <c r="B130" s="3"/>
      <c r="C130" s="12" t="s">
        <v>4</v>
      </c>
      <c r="D130" s="179">
        <v>3121</v>
      </c>
      <c r="E130" s="179">
        <v>2275</v>
      </c>
      <c r="F130" s="179">
        <v>346</v>
      </c>
      <c r="G130" s="179">
        <v>460</v>
      </c>
      <c r="H130" s="179">
        <v>23</v>
      </c>
      <c r="I130" s="179">
        <v>17</v>
      </c>
      <c r="J130" s="33"/>
      <c r="K130" s="34"/>
      <c r="L130" s="188">
        <v>72.893303428388336</v>
      </c>
      <c r="M130" s="188">
        <v>11.086190323614225</v>
      </c>
      <c r="N130" s="188">
        <v>14.738865748157643</v>
      </c>
      <c r="O130" s="188">
        <v>0.73694328740788206</v>
      </c>
      <c r="P130" s="188">
        <v>0.54469721243191283</v>
      </c>
      <c r="Q130" s="102"/>
      <c r="R130" s="91"/>
      <c r="S130" s="92">
        <v>86.133032694475759</v>
      </c>
      <c r="U130" s="95"/>
      <c r="V130" s="95"/>
      <c r="W130" s="95"/>
      <c r="X130" s="95"/>
      <c r="Y130" s="95"/>
      <c r="Z130" s="95"/>
      <c r="AA130" s="95"/>
      <c r="AB130" s="95"/>
    </row>
    <row r="131" spans="1:28" ht="12.75" customHeight="1" x14ac:dyDescent="0.25">
      <c r="A131" s="4"/>
      <c r="B131" s="3"/>
      <c r="C131" s="12" t="s">
        <v>5</v>
      </c>
      <c r="D131" s="179">
        <v>2979</v>
      </c>
      <c r="E131" s="179">
        <v>2137</v>
      </c>
      <c r="F131" s="179">
        <v>288</v>
      </c>
      <c r="G131" s="179">
        <v>494</v>
      </c>
      <c r="H131" s="179">
        <v>26</v>
      </c>
      <c r="I131" s="179">
        <v>34</v>
      </c>
      <c r="J131" s="33"/>
      <c r="K131" s="34"/>
      <c r="L131" s="188">
        <v>71.735481705270217</v>
      </c>
      <c r="M131" s="188">
        <v>9.667673716012084</v>
      </c>
      <c r="N131" s="188">
        <v>16.582745887881838</v>
      </c>
      <c r="O131" s="188">
        <v>0.87277609936220213</v>
      </c>
      <c r="P131" s="188">
        <v>1.1413225914736489</v>
      </c>
      <c r="Q131" s="102"/>
      <c r="R131" s="91"/>
      <c r="S131" s="92">
        <v>87.364185110663982</v>
      </c>
      <c r="U131" s="95"/>
      <c r="V131" s="95"/>
      <c r="W131" s="95"/>
      <c r="X131" s="95"/>
      <c r="Y131" s="95"/>
      <c r="Z131" s="95"/>
      <c r="AA131" s="95"/>
      <c r="AB131" s="95"/>
    </row>
    <row r="132" spans="1:28" ht="12.75" customHeight="1" x14ac:dyDescent="0.25">
      <c r="A132" s="4"/>
      <c r="B132" s="3"/>
      <c r="C132" s="12" t="s">
        <v>6</v>
      </c>
      <c r="D132" s="179">
        <v>2976</v>
      </c>
      <c r="E132" s="179">
        <v>2090</v>
      </c>
      <c r="F132" s="179">
        <v>277</v>
      </c>
      <c r="G132" s="179">
        <v>551</v>
      </c>
      <c r="H132" s="179">
        <v>29</v>
      </c>
      <c r="I132" s="179">
        <v>29</v>
      </c>
      <c r="J132" s="33"/>
      <c r="K132" s="34"/>
      <c r="L132" s="188">
        <v>70.228494623655919</v>
      </c>
      <c r="M132" s="188">
        <v>9.3077956989247319</v>
      </c>
      <c r="N132" s="188">
        <v>18.51478494623656</v>
      </c>
      <c r="O132" s="188">
        <v>0.97446236559139787</v>
      </c>
      <c r="P132" s="188">
        <v>0.97446236559139787</v>
      </c>
      <c r="Q132" s="102"/>
      <c r="R132" s="91"/>
      <c r="S132" s="92">
        <v>87.381443298969074</v>
      </c>
      <c r="U132" s="95"/>
      <c r="V132" s="95"/>
      <c r="W132" s="95"/>
      <c r="X132" s="95"/>
      <c r="Y132" s="95"/>
      <c r="Z132" s="95"/>
      <c r="AA132" s="95"/>
      <c r="AB132" s="95"/>
    </row>
    <row r="133" spans="1:28" ht="12.75" customHeight="1" x14ac:dyDescent="0.25">
      <c r="A133" s="4"/>
      <c r="B133" s="4"/>
      <c r="C133" s="12"/>
      <c r="D133" s="179"/>
      <c r="E133" s="179"/>
      <c r="F133" s="179"/>
      <c r="G133" s="179"/>
      <c r="H133" s="179"/>
      <c r="I133" s="179"/>
      <c r="J133" s="33"/>
      <c r="K133" s="34"/>
      <c r="L133" s="188"/>
      <c r="M133" s="188"/>
      <c r="N133" s="188"/>
      <c r="O133" s="188"/>
      <c r="P133" s="188"/>
      <c r="Q133" s="102"/>
      <c r="R133" s="91"/>
      <c r="S133" s="92"/>
      <c r="U133" s="95"/>
      <c r="V133" s="95"/>
      <c r="W133" s="95"/>
      <c r="X133" s="95"/>
      <c r="Y133" s="95"/>
      <c r="Z133" s="95"/>
      <c r="AA133" s="95"/>
      <c r="AB133" s="95"/>
    </row>
    <row r="134" spans="1:28" ht="12.75" customHeight="1" x14ac:dyDescent="0.25">
      <c r="A134" s="4"/>
      <c r="B134" s="3"/>
      <c r="C134" s="2">
        <v>2015</v>
      </c>
      <c r="D134" s="178">
        <v>9939</v>
      </c>
      <c r="E134" s="178">
        <v>7339</v>
      </c>
      <c r="F134" s="178">
        <v>775</v>
      </c>
      <c r="G134" s="178">
        <v>1620</v>
      </c>
      <c r="H134" s="178">
        <v>65</v>
      </c>
      <c r="I134" s="178">
        <v>140</v>
      </c>
      <c r="J134" s="35"/>
      <c r="K134" s="36"/>
      <c r="L134" s="319">
        <v>73.840426602273865</v>
      </c>
      <c r="M134" s="319">
        <v>7.7975651473991352</v>
      </c>
      <c r="N134" s="319">
        <v>16.299426501660129</v>
      </c>
      <c r="O134" s="319">
        <v>0.65398933494315326</v>
      </c>
      <c r="P134" s="319">
        <v>1.4085924137237147</v>
      </c>
      <c r="Q134" s="101"/>
      <c r="R134" s="89"/>
      <c r="S134" s="90">
        <v>89.902632527948072</v>
      </c>
      <c r="U134" s="95"/>
      <c r="V134" s="95"/>
      <c r="W134" s="95"/>
      <c r="X134" s="95"/>
      <c r="Y134" s="95"/>
      <c r="Z134" s="95"/>
      <c r="AA134" s="95"/>
      <c r="AB134" s="95"/>
    </row>
    <row r="135" spans="1:28" ht="12.75" customHeight="1" x14ac:dyDescent="0.25">
      <c r="A135" s="4"/>
      <c r="B135" s="355"/>
      <c r="C135" s="12" t="s">
        <v>7</v>
      </c>
      <c r="D135" s="179">
        <v>3265</v>
      </c>
      <c r="E135" s="179">
        <v>2295</v>
      </c>
      <c r="F135" s="179">
        <v>354</v>
      </c>
      <c r="G135" s="179">
        <v>540</v>
      </c>
      <c r="H135" s="179">
        <v>26</v>
      </c>
      <c r="I135" s="179">
        <v>50</v>
      </c>
      <c r="J135" s="33"/>
      <c r="K135" s="34"/>
      <c r="L135" s="188">
        <v>70.290964777947934</v>
      </c>
      <c r="M135" s="188">
        <v>10.842266462480858</v>
      </c>
      <c r="N135" s="188">
        <v>16.539050535987748</v>
      </c>
      <c r="O135" s="188">
        <v>0.79632465543644715</v>
      </c>
      <c r="P135" s="188">
        <v>1.5313935681470139</v>
      </c>
      <c r="Q135" s="102"/>
      <c r="R135" s="91"/>
      <c r="S135" s="92">
        <v>86.055045871559628</v>
      </c>
      <c r="U135" s="95"/>
      <c r="V135" s="155"/>
      <c r="W135" s="167"/>
      <c r="X135" s="95"/>
      <c r="Y135" s="95"/>
      <c r="Z135" s="95"/>
      <c r="AA135" s="95"/>
      <c r="AB135" s="95"/>
    </row>
    <row r="136" spans="1:28" ht="12.75" customHeight="1" x14ac:dyDescent="0.25">
      <c r="A136" s="4"/>
      <c r="B136" s="4"/>
      <c r="C136" s="12" t="s">
        <v>4</v>
      </c>
      <c r="D136" s="179">
        <v>3311</v>
      </c>
      <c r="E136" s="179">
        <v>2496</v>
      </c>
      <c r="F136" s="179">
        <v>220</v>
      </c>
      <c r="G136" s="179">
        <v>532</v>
      </c>
      <c r="H136" s="179">
        <v>24</v>
      </c>
      <c r="I136" s="179">
        <v>39</v>
      </c>
      <c r="J136" s="33"/>
      <c r="K136" s="34"/>
      <c r="L136" s="188">
        <v>75.385080036242826</v>
      </c>
      <c r="M136" s="188">
        <v>6.6445182724252501</v>
      </c>
      <c r="N136" s="188">
        <v>16.0676532769556</v>
      </c>
      <c r="O136" s="188">
        <v>0.72485653881002721</v>
      </c>
      <c r="P136" s="188">
        <v>1.1778918755662942</v>
      </c>
      <c r="Q136" s="102"/>
      <c r="R136" s="91"/>
      <c r="S136" s="92">
        <v>91.219863260165525</v>
      </c>
      <c r="U136" s="95"/>
      <c r="V136" s="155"/>
      <c r="W136" s="167"/>
      <c r="X136" s="95"/>
      <c r="Y136" s="95"/>
      <c r="Z136" s="95"/>
      <c r="AA136" s="95"/>
      <c r="AB136" s="95"/>
    </row>
    <row r="137" spans="1:28" ht="12.75" customHeight="1" x14ac:dyDescent="0.25">
      <c r="A137" s="355"/>
      <c r="B137" s="4"/>
      <c r="C137" s="12" t="s">
        <v>5</v>
      </c>
      <c r="D137" s="179">
        <v>3363</v>
      </c>
      <c r="E137" s="179">
        <v>2548</v>
      </c>
      <c r="F137" s="179">
        <v>201</v>
      </c>
      <c r="G137" s="179">
        <v>548</v>
      </c>
      <c r="H137" s="179">
        <v>15</v>
      </c>
      <c r="I137" s="179">
        <v>51</v>
      </c>
      <c r="J137" s="96"/>
      <c r="K137" s="48"/>
      <c r="L137" s="188">
        <v>75.765685399940537</v>
      </c>
      <c r="M137" s="188">
        <v>5.976806422836753</v>
      </c>
      <c r="N137" s="188">
        <v>16.294974724947963</v>
      </c>
      <c r="O137" s="188">
        <v>0.44603033006244425</v>
      </c>
      <c r="P137" s="188">
        <v>1.5165031222123104</v>
      </c>
      <c r="Q137" s="110"/>
      <c r="R137" s="93"/>
      <c r="S137" s="92">
        <v>92.326820603907635</v>
      </c>
      <c r="U137" s="95"/>
      <c r="V137" s="95"/>
      <c r="W137" s="95"/>
      <c r="X137" s="95"/>
      <c r="Y137" s="95"/>
      <c r="Z137" s="95"/>
      <c r="AA137" s="95"/>
      <c r="AB137" s="95"/>
    </row>
    <row r="138" spans="1:28" ht="12.75" customHeight="1" x14ac:dyDescent="0.25">
      <c r="A138" s="1"/>
      <c r="B138" s="4"/>
      <c r="C138" s="6"/>
      <c r="D138" s="179"/>
      <c r="E138" s="179"/>
      <c r="F138" s="179"/>
      <c r="G138" s="179"/>
      <c r="H138" s="179"/>
      <c r="I138" s="179"/>
      <c r="J138" s="33"/>
      <c r="K138" s="34"/>
      <c r="L138" s="188"/>
      <c r="M138" s="188"/>
      <c r="N138" s="188"/>
      <c r="O138" s="188"/>
      <c r="P138" s="188"/>
      <c r="Q138" s="102"/>
      <c r="R138" s="91"/>
      <c r="S138" s="92"/>
      <c r="U138" s="95"/>
      <c r="V138" s="95"/>
      <c r="W138" s="95"/>
      <c r="X138" s="95"/>
      <c r="Y138" s="95"/>
      <c r="Z138" s="95"/>
      <c r="AA138" s="95"/>
      <c r="AB138" s="95"/>
    </row>
    <row r="139" spans="1:28" ht="12.75" customHeight="1" x14ac:dyDescent="0.25">
      <c r="B139" s="4" t="s">
        <v>26</v>
      </c>
      <c r="C139" s="2">
        <v>2013</v>
      </c>
      <c r="D139" s="178">
        <v>2372</v>
      </c>
      <c r="E139" s="178">
        <v>1492</v>
      </c>
      <c r="F139" s="178">
        <v>450</v>
      </c>
      <c r="G139" s="178">
        <v>386</v>
      </c>
      <c r="H139" s="178">
        <v>26</v>
      </c>
      <c r="I139" s="178">
        <v>18</v>
      </c>
      <c r="J139" s="35"/>
      <c r="K139" s="36"/>
      <c r="L139" s="319">
        <v>62.900505902192236</v>
      </c>
      <c r="M139" s="319">
        <v>18.97133220910624</v>
      </c>
      <c r="N139" s="319">
        <v>16.273187183811132</v>
      </c>
      <c r="O139" s="319">
        <v>1.0961214165261384</v>
      </c>
      <c r="P139" s="319">
        <v>0.75885328836424959</v>
      </c>
      <c r="Q139" s="135"/>
      <c r="R139" s="136"/>
      <c r="S139" s="90">
        <v>76.032225579053375</v>
      </c>
      <c r="U139" s="95"/>
      <c r="V139" s="155"/>
      <c r="W139" s="95"/>
      <c r="X139" s="95"/>
      <c r="Y139" s="95"/>
      <c r="Z139" s="95"/>
      <c r="AA139" s="95"/>
      <c r="AB139" s="95"/>
    </row>
    <row r="140" spans="1:28" ht="12" customHeight="1" x14ac:dyDescent="0.25">
      <c r="B140" s="4"/>
      <c r="C140" s="2">
        <v>2014</v>
      </c>
      <c r="D140" s="178">
        <v>2528</v>
      </c>
      <c r="E140" s="178">
        <v>1711</v>
      </c>
      <c r="F140" s="178">
        <v>276</v>
      </c>
      <c r="G140" s="178">
        <v>492</v>
      </c>
      <c r="H140" s="178">
        <v>15</v>
      </c>
      <c r="I140" s="178">
        <v>34</v>
      </c>
      <c r="J140" s="35"/>
      <c r="K140" s="36"/>
      <c r="L140" s="319">
        <v>67.681962025316452</v>
      </c>
      <c r="M140" s="319">
        <v>10.917721518987342</v>
      </c>
      <c r="N140" s="319">
        <v>19.462025316455698</v>
      </c>
      <c r="O140" s="319">
        <v>0.59335443037974689</v>
      </c>
      <c r="P140" s="319">
        <v>1.3449367088607596</v>
      </c>
      <c r="Q140" s="104"/>
      <c r="R140" s="89"/>
      <c r="S140" s="90">
        <v>85.707269155206291</v>
      </c>
      <c r="U140" s="95"/>
      <c r="V140" s="95"/>
      <c r="W140" s="95"/>
      <c r="X140" s="95"/>
      <c r="Y140" s="95"/>
      <c r="Z140" s="95"/>
      <c r="AA140" s="95"/>
      <c r="AB140" s="95"/>
    </row>
    <row r="141" spans="1:28" ht="12.75" customHeight="1" x14ac:dyDescent="0.25">
      <c r="B141" s="3"/>
      <c r="C141" s="12" t="s">
        <v>7</v>
      </c>
      <c r="D141" s="179">
        <v>602</v>
      </c>
      <c r="E141" s="179">
        <v>423</v>
      </c>
      <c r="F141" s="179">
        <v>61</v>
      </c>
      <c r="G141" s="179">
        <v>108</v>
      </c>
      <c r="H141" s="179">
        <v>3</v>
      </c>
      <c r="I141" s="179">
        <v>7</v>
      </c>
      <c r="J141" s="33"/>
      <c r="K141" s="34"/>
      <c r="L141" s="188">
        <v>70.265780730897006</v>
      </c>
      <c r="M141" s="188">
        <v>10.132890365448505</v>
      </c>
      <c r="N141" s="188">
        <v>17.940199335548172</v>
      </c>
      <c r="O141" s="188">
        <v>0.49833887043189368</v>
      </c>
      <c r="P141" s="188">
        <v>1.1627906976744187</v>
      </c>
      <c r="Q141" s="93"/>
      <c r="R141" s="91"/>
      <c r="S141" s="92">
        <v>87.044534412955471</v>
      </c>
      <c r="U141" s="95"/>
      <c r="V141" s="95"/>
      <c r="W141" s="95"/>
      <c r="X141" s="95"/>
      <c r="Y141" s="95"/>
      <c r="Z141" s="95"/>
      <c r="AA141" s="95"/>
      <c r="AB141" s="95"/>
    </row>
    <row r="142" spans="1:28" ht="12.75" customHeight="1" x14ac:dyDescent="0.25">
      <c r="A142" s="154"/>
      <c r="B142" s="3"/>
      <c r="C142" s="12" t="s">
        <v>4</v>
      </c>
      <c r="D142" s="179">
        <v>598</v>
      </c>
      <c r="E142" s="179">
        <v>403</v>
      </c>
      <c r="F142" s="179">
        <v>78</v>
      </c>
      <c r="G142" s="179">
        <v>108</v>
      </c>
      <c r="H142" s="179">
        <v>4</v>
      </c>
      <c r="I142" s="179">
        <v>5</v>
      </c>
      <c r="J142" s="33"/>
      <c r="K142" s="34"/>
      <c r="L142" s="188">
        <v>67.391304347826093</v>
      </c>
      <c r="M142" s="188">
        <v>13.043478260869565</v>
      </c>
      <c r="N142" s="188">
        <v>18.060200668896321</v>
      </c>
      <c r="O142" s="188">
        <v>0.66889632107023411</v>
      </c>
      <c r="P142" s="188">
        <v>0.83612040133779264</v>
      </c>
      <c r="Q142" s="93"/>
      <c r="R142" s="91"/>
      <c r="S142" s="92">
        <v>83.265306122448976</v>
      </c>
      <c r="U142" s="95"/>
      <c r="V142" s="95"/>
      <c r="W142" s="95"/>
      <c r="X142" s="95"/>
      <c r="Y142" s="95"/>
      <c r="Z142" s="95"/>
      <c r="AA142" s="95"/>
      <c r="AB142" s="95"/>
    </row>
    <row r="143" spans="1:28" ht="12.75" customHeight="1" x14ac:dyDescent="0.25">
      <c r="B143" s="3"/>
      <c r="C143" s="12" t="s">
        <v>5</v>
      </c>
      <c r="D143" s="179">
        <v>669</v>
      </c>
      <c r="E143" s="179">
        <v>448</v>
      </c>
      <c r="F143" s="179">
        <v>71</v>
      </c>
      <c r="G143" s="179">
        <v>132</v>
      </c>
      <c r="H143" s="179">
        <v>4</v>
      </c>
      <c r="I143" s="179">
        <v>14</v>
      </c>
      <c r="J143" s="33"/>
      <c r="K143" s="34"/>
      <c r="L143" s="188">
        <v>66.965620328849027</v>
      </c>
      <c r="M143" s="188">
        <v>10.612855007473842</v>
      </c>
      <c r="N143" s="188">
        <v>19.730941704035875</v>
      </c>
      <c r="O143" s="188">
        <v>0.59790732436472349</v>
      </c>
      <c r="P143" s="188">
        <v>2.0926756352765321</v>
      </c>
      <c r="Q143" s="93"/>
      <c r="R143" s="91"/>
      <c r="S143" s="92">
        <v>86.033519553072622</v>
      </c>
      <c r="U143" s="95"/>
      <c r="V143" s="95"/>
      <c r="W143" s="95"/>
      <c r="X143" s="95"/>
      <c r="Y143" s="95"/>
      <c r="Z143" s="95"/>
      <c r="AA143" s="95"/>
      <c r="AB143" s="95"/>
    </row>
    <row r="144" spans="1:28" x14ac:dyDescent="0.25">
      <c r="B144" s="3"/>
      <c r="C144" s="12" t="s">
        <v>6</v>
      </c>
      <c r="D144" s="179">
        <v>659</v>
      </c>
      <c r="E144" s="179">
        <v>437</v>
      </c>
      <c r="F144" s="179">
        <v>66</v>
      </c>
      <c r="G144" s="179">
        <v>144</v>
      </c>
      <c r="H144" s="179">
        <v>4</v>
      </c>
      <c r="I144" s="179">
        <v>8</v>
      </c>
      <c r="J144" s="33"/>
      <c r="K144" s="34"/>
      <c r="L144" s="188">
        <v>66.312594840667686</v>
      </c>
      <c r="M144" s="188">
        <v>10.015174506828528</v>
      </c>
      <c r="N144" s="188">
        <v>21.851289833080425</v>
      </c>
      <c r="O144" s="188">
        <v>0.60698027314112291</v>
      </c>
      <c r="P144" s="188">
        <v>1.2139605462822458</v>
      </c>
      <c r="Q144" s="93"/>
      <c r="R144" s="91"/>
      <c r="S144" s="92">
        <v>86.407766990291265</v>
      </c>
      <c r="U144" s="95"/>
      <c r="V144" s="95"/>
      <c r="W144" s="95"/>
      <c r="X144" s="95"/>
      <c r="Y144" s="95"/>
      <c r="Z144" s="95"/>
      <c r="AA144" s="95"/>
      <c r="AB144" s="95"/>
    </row>
    <row r="145" spans="1:28" x14ac:dyDescent="0.25">
      <c r="B145" s="4"/>
      <c r="C145" s="12"/>
      <c r="D145" s="179"/>
      <c r="E145" s="179"/>
      <c r="F145" s="179"/>
      <c r="G145" s="179"/>
      <c r="H145" s="179"/>
      <c r="I145" s="179"/>
      <c r="J145" s="33"/>
      <c r="K145" s="34"/>
      <c r="L145" s="188"/>
      <c r="M145" s="188"/>
      <c r="N145" s="188"/>
      <c r="O145" s="188"/>
      <c r="P145" s="188"/>
      <c r="Q145" s="93"/>
      <c r="R145" s="91"/>
      <c r="S145" s="92"/>
      <c r="U145" s="95"/>
      <c r="V145" s="95"/>
      <c r="W145" s="95"/>
      <c r="X145" s="95"/>
      <c r="Y145" s="95"/>
      <c r="Z145" s="95"/>
      <c r="AA145" s="95"/>
      <c r="AB145" s="95"/>
    </row>
    <row r="146" spans="1:28" x14ac:dyDescent="0.25">
      <c r="B146" s="4"/>
      <c r="C146" s="2">
        <v>2015</v>
      </c>
      <c r="D146" s="178">
        <v>2265</v>
      </c>
      <c r="E146" s="178">
        <v>1587</v>
      </c>
      <c r="F146" s="178">
        <v>207</v>
      </c>
      <c r="G146" s="178">
        <v>418</v>
      </c>
      <c r="H146" s="178">
        <v>10</v>
      </c>
      <c r="I146" s="178">
        <v>43</v>
      </c>
      <c r="J146" s="35"/>
      <c r="K146" s="36"/>
      <c r="L146" s="319">
        <v>70.066225165562912</v>
      </c>
      <c r="M146" s="319">
        <v>9.1390728476821206</v>
      </c>
      <c r="N146" s="319">
        <v>18.454746136865342</v>
      </c>
      <c r="O146" s="319">
        <v>0.44150110375275936</v>
      </c>
      <c r="P146" s="319">
        <v>1.8984547461368653</v>
      </c>
      <c r="Q146" s="104"/>
      <c r="R146" s="89"/>
      <c r="S146" s="90">
        <v>88.251218191662161</v>
      </c>
      <c r="U146" s="95"/>
      <c r="V146" s="95"/>
      <c r="W146" s="95"/>
      <c r="X146" s="95"/>
      <c r="Y146" s="95"/>
      <c r="Z146" s="95"/>
      <c r="AA146" s="95"/>
      <c r="AB146" s="95"/>
    </row>
    <row r="147" spans="1:28" x14ac:dyDescent="0.25">
      <c r="B147" s="4"/>
      <c r="C147" s="12" t="s">
        <v>7</v>
      </c>
      <c r="D147" s="179">
        <v>766</v>
      </c>
      <c r="E147" s="179">
        <v>530</v>
      </c>
      <c r="F147" s="179">
        <v>93</v>
      </c>
      <c r="G147" s="179">
        <v>124</v>
      </c>
      <c r="H147" s="179">
        <v>4</v>
      </c>
      <c r="I147" s="179">
        <v>15</v>
      </c>
      <c r="J147" s="33"/>
      <c r="K147" s="34"/>
      <c r="L147" s="188">
        <v>69.190600522193208</v>
      </c>
      <c r="M147" s="188">
        <v>12.140992167101828</v>
      </c>
      <c r="N147" s="188">
        <v>16.187989556135772</v>
      </c>
      <c r="O147" s="188">
        <v>0.52219321148825071</v>
      </c>
      <c r="P147" s="188">
        <v>1.95822454308094</v>
      </c>
      <c r="Q147" s="93"/>
      <c r="R147" s="91"/>
      <c r="S147" s="92">
        <v>84.890965732087224</v>
      </c>
      <c r="U147" s="95"/>
      <c r="V147" s="95"/>
      <c r="W147" s="95"/>
      <c r="X147" s="95"/>
      <c r="Y147" s="95"/>
      <c r="Z147" s="95"/>
      <c r="AA147" s="95"/>
      <c r="AB147" s="95"/>
    </row>
    <row r="148" spans="1:28" x14ac:dyDescent="0.25">
      <c r="B148" s="4"/>
      <c r="C148" s="12" t="s">
        <v>4</v>
      </c>
      <c r="D148" s="179">
        <v>718</v>
      </c>
      <c r="E148" s="179">
        <v>534</v>
      </c>
      <c r="F148" s="179">
        <v>54</v>
      </c>
      <c r="G148" s="179">
        <v>114</v>
      </c>
      <c r="H148" s="179">
        <v>4</v>
      </c>
      <c r="I148" s="179">
        <v>12</v>
      </c>
      <c r="J148" s="33"/>
      <c r="K148" s="34"/>
      <c r="L148" s="188">
        <v>74.373259052924794</v>
      </c>
      <c r="M148" s="188">
        <v>7.5208913649025071</v>
      </c>
      <c r="N148" s="188">
        <v>15.877437325905291</v>
      </c>
      <c r="O148" s="188">
        <v>0.55710306406685239</v>
      </c>
      <c r="P148" s="188">
        <v>1.6713091922005572</v>
      </c>
      <c r="Q148" s="93"/>
      <c r="R148" s="91"/>
      <c r="S148" s="92">
        <v>90.397350993377486</v>
      </c>
      <c r="U148" s="95"/>
      <c r="V148" s="95"/>
      <c r="W148" s="95"/>
      <c r="X148" s="95"/>
      <c r="Y148" s="95"/>
      <c r="Z148" s="95"/>
      <c r="AA148" s="95"/>
      <c r="AB148" s="95"/>
    </row>
    <row r="149" spans="1:28" x14ac:dyDescent="0.25">
      <c r="A149" s="355"/>
      <c r="B149" s="4"/>
      <c r="C149" s="12" t="s">
        <v>5</v>
      </c>
      <c r="D149" s="179">
        <v>781</v>
      </c>
      <c r="E149" s="179">
        <v>523</v>
      </c>
      <c r="F149" s="179">
        <v>60</v>
      </c>
      <c r="G149" s="179">
        <v>180</v>
      </c>
      <c r="H149" s="179">
        <v>2</v>
      </c>
      <c r="I149" s="179">
        <v>16</v>
      </c>
      <c r="J149" s="96"/>
      <c r="K149" s="48"/>
      <c r="L149" s="188">
        <v>66.965428937259915</v>
      </c>
      <c r="M149" s="188">
        <v>7.6824583866837379</v>
      </c>
      <c r="N149" s="188">
        <v>23.047375160051217</v>
      </c>
      <c r="O149" s="188">
        <v>0.25608194622279129</v>
      </c>
      <c r="P149" s="188">
        <v>2.0486555697823303</v>
      </c>
      <c r="Q149" s="110"/>
      <c r="R149" s="93"/>
      <c r="S149" s="92">
        <v>89.683860232945094</v>
      </c>
      <c r="U149" s="95"/>
      <c r="V149" s="95"/>
      <c r="W149" s="95"/>
      <c r="X149" s="95"/>
      <c r="Y149" s="95"/>
      <c r="Z149" s="95"/>
      <c r="AA149" s="95"/>
      <c r="AB149" s="95"/>
    </row>
    <row r="150" spans="1:28" ht="12.75" customHeight="1" x14ac:dyDescent="0.25">
      <c r="B150" s="4"/>
      <c r="C150" s="6"/>
      <c r="D150" s="179"/>
      <c r="E150" s="179"/>
      <c r="F150" s="179"/>
      <c r="G150" s="179"/>
      <c r="H150" s="179"/>
      <c r="I150" s="179"/>
      <c r="J150" s="33"/>
      <c r="K150" s="34"/>
      <c r="L150" s="188"/>
      <c r="M150" s="188"/>
      <c r="N150" s="188"/>
      <c r="O150" s="188"/>
      <c r="P150" s="188"/>
      <c r="Q150" s="93"/>
      <c r="R150" s="91"/>
      <c r="S150" s="92"/>
      <c r="U150" s="95"/>
      <c r="V150" s="95"/>
      <c r="W150" s="95"/>
      <c r="X150" s="95"/>
      <c r="Y150" s="95"/>
      <c r="Z150" s="95"/>
      <c r="AA150" s="95"/>
      <c r="AB150" s="95"/>
    </row>
    <row r="151" spans="1:28" ht="12.75" customHeight="1" x14ac:dyDescent="0.25">
      <c r="B151" s="4" t="s">
        <v>27</v>
      </c>
      <c r="C151" s="2">
        <v>2013</v>
      </c>
      <c r="D151" s="178">
        <v>9593</v>
      </c>
      <c r="E151" s="178">
        <v>6393</v>
      </c>
      <c r="F151" s="178">
        <v>1784</v>
      </c>
      <c r="G151" s="178">
        <v>1203</v>
      </c>
      <c r="H151" s="178">
        <v>160</v>
      </c>
      <c r="I151" s="178">
        <v>53</v>
      </c>
      <c r="J151" s="35"/>
      <c r="K151" s="36"/>
      <c r="L151" s="319">
        <v>66.642343375377877</v>
      </c>
      <c r="M151" s="319">
        <v>18.596893568226832</v>
      </c>
      <c r="N151" s="319">
        <v>12.540394037318878</v>
      </c>
      <c r="O151" s="319">
        <v>1.6678828312311058</v>
      </c>
      <c r="P151" s="319">
        <v>0.55248618784530379</v>
      </c>
      <c r="Q151" s="135"/>
      <c r="R151" s="136"/>
      <c r="S151" s="90">
        <v>76.82955899880811</v>
      </c>
      <c r="U151" s="95"/>
      <c r="V151" s="95"/>
      <c r="W151" s="95"/>
      <c r="X151" s="95"/>
      <c r="Y151" s="95"/>
      <c r="Z151" s="95"/>
      <c r="AA151" s="95"/>
      <c r="AB151" s="95"/>
    </row>
    <row r="152" spans="1:28" x14ac:dyDescent="0.25">
      <c r="B152" s="4"/>
      <c r="C152" s="2">
        <v>2014</v>
      </c>
      <c r="D152" s="178">
        <v>8834</v>
      </c>
      <c r="E152" s="178">
        <v>6479</v>
      </c>
      <c r="F152" s="178">
        <v>869</v>
      </c>
      <c r="G152" s="178">
        <v>1352</v>
      </c>
      <c r="H152" s="178">
        <v>88</v>
      </c>
      <c r="I152" s="178">
        <v>46</v>
      </c>
      <c r="J152" s="35"/>
      <c r="K152" s="36"/>
      <c r="L152" s="319">
        <v>73.341634593615581</v>
      </c>
      <c r="M152" s="319">
        <v>9.8369934344577761</v>
      </c>
      <c r="N152" s="319">
        <v>15.304505320353181</v>
      </c>
      <c r="O152" s="319">
        <v>0.99615123386914195</v>
      </c>
      <c r="P152" s="319">
        <v>0.52071541770432428</v>
      </c>
      <c r="Q152" s="101"/>
      <c r="R152" s="89"/>
      <c r="S152" s="90">
        <v>87.20930232558139</v>
      </c>
      <c r="T152" s="1"/>
      <c r="U152" s="95"/>
      <c r="V152" s="95"/>
      <c r="W152" s="95"/>
      <c r="X152" s="95"/>
      <c r="Y152" s="95"/>
      <c r="Z152" s="95"/>
      <c r="AA152" s="95"/>
      <c r="AB152" s="95"/>
    </row>
    <row r="153" spans="1:28" x14ac:dyDescent="0.25">
      <c r="B153" s="4"/>
      <c r="C153" s="12" t="s">
        <v>7</v>
      </c>
      <c r="D153" s="179">
        <v>2773</v>
      </c>
      <c r="E153" s="179">
        <v>2073</v>
      </c>
      <c r="F153" s="179">
        <v>254</v>
      </c>
      <c r="G153" s="179">
        <v>399</v>
      </c>
      <c r="H153" s="179">
        <v>28</v>
      </c>
      <c r="I153" s="179">
        <v>19</v>
      </c>
      <c r="J153" s="33"/>
      <c r="K153" s="34"/>
      <c r="L153" s="188">
        <v>74.756581319870179</v>
      </c>
      <c r="M153" s="188">
        <v>9.1597547782185362</v>
      </c>
      <c r="N153" s="188">
        <v>14.388748647673999</v>
      </c>
      <c r="O153" s="188">
        <v>1.009736747205193</v>
      </c>
      <c r="P153" s="188">
        <v>0.68517850703209526</v>
      </c>
      <c r="Q153" s="102"/>
      <c r="R153" s="91"/>
      <c r="S153" s="92">
        <v>88.121314237573714</v>
      </c>
      <c r="U153" s="95"/>
      <c r="V153" s="95"/>
      <c r="W153" s="95"/>
      <c r="X153" s="95"/>
      <c r="Y153" s="95"/>
      <c r="Z153" s="95"/>
      <c r="AA153" s="95"/>
      <c r="AB153" s="95"/>
    </row>
    <row r="154" spans="1:28" x14ac:dyDescent="0.25">
      <c r="B154" s="4"/>
      <c r="C154" s="12" t="s">
        <v>4</v>
      </c>
      <c r="D154" s="179">
        <v>2180</v>
      </c>
      <c r="E154" s="179">
        <v>1614</v>
      </c>
      <c r="F154" s="179">
        <v>234</v>
      </c>
      <c r="G154" s="179">
        <v>306</v>
      </c>
      <c r="H154" s="179">
        <v>18</v>
      </c>
      <c r="I154" s="179">
        <v>8</v>
      </c>
      <c r="J154" s="33"/>
      <c r="K154" s="34"/>
      <c r="L154" s="188">
        <v>74.036697247706414</v>
      </c>
      <c r="M154" s="188">
        <v>10.733944954128441</v>
      </c>
      <c r="N154" s="188">
        <v>14.036697247706423</v>
      </c>
      <c r="O154" s="188">
        <v>0.82568807339449546</v>
      </c>
      <c r="P154" s="188">
        <v>0.3669724770642202</v>
      </c>
      <c r="Q154" s="102"/>
      <c r="R154" s="91"/>
      <c r="S154" s="92">
        <v>86.552828175026676</v>
      </c>
      <c r="U154" s="95"/>
      <c r="V154" s="95"/>
      <c r="W154" s="95"/>
      <c r="X154" s="95"/>
      <c r="Y154" s="95"/>
      <c r="Z154" s="95"/>
      <c r="AA154" s="95"/>
      <c r="AB154" s="95"/>
    </row>
    <row r="155" spans="1:28" x14ac:dyDescent="0.25">
      <c r="B155" s="4"/>
      <c r="C155" s="12" t="s">
        <v>5</v>
      </c>
      <c r="D155" s="179">
        <v>1937</v>
      </c>
      <c r="E155" s="179">
        <v>1411</v>
      </c>
      <c r="F155" s="179">
        <v>196</v>
      </c>
      <c r="G155" s="179">
        <v>303</v>
      </c>
      <c r="H155" s="179">
        <v>21</v>
      </c>
      <c r="I155" s="179">
        <v>6</v>
      </c>
      <c r="J155" s="33"/>
      <c r="K155" s="34"/>
      <c r="L155" s="188">
        <v>72.844605059370167</v>
      </c>
      <c r="M155" s="188">
        <v>10.118740320082601</v>
      </c>
      <c r="N155" s="188">
        <v>15.642746515229735</v>
      </c>
      <c r="O155" s="188">
        <v>1.0841507485802788</v>
      </c>
      <c r="P155" s="188">
        <v>0.30975735673722249</v>
      </c>
      <c r="Q155" s="102"/>
      <c r="R155" s="91"/>
      <c r="S155" s="92">
        <v>86.719706242350057</v>
      </c>
      <c r="U155" s="95"/>
      <c r="V155" s="95"/>
      <c r="W155" s="95"/>
      <c r="X155" s="95"/>
      <c r="Y155" s="95"/>
      <c r="Z155" s="95"/>
      <c r="AA155" s="95"/>
      <c r="AB155" s="95"/>
    </row>
    <row r="156" spans="1:28" x14ac:dyDescent="0.25">
      <c r="B156" s="4"/>
      <c r="C156" s="12" t="s">
        <v>6</v>
      </c>
      <c r="D156" s="179">
        <v>1944</v>
      </c>
      <c r="E156" s="179">
        <v>1381</v>
      </c>
      <c r="F156" s="179">
        <v>185</v>
      </c>
      <c r="G156" s="179">
        <v>344</v>
      </c>
      <c r="H156" s="179">
        <v>21</v>
      </c>
      <c r="I156" s="179">
        <v>13</v>
      </c>
      <c r="J156" s="33"/>
      <c r="K156" s="34"/>
      <c r="L156" s="188">
        <v>71.039094650205755</v>
      </c>
      <c r="M156" s="188">
        <v>9.5164609053497937</v>
      </c>
      <c r="N156" s="188">
        <v>17.695473251028808</v>
      </c>
      <c r="O156" s="188">
        <v>1.0802469135802468</v>
      </c>
      <c r="P156" s="188">
        <v>0.66872427983539096</v>
      </c>
      <c r="Q156" s="102"/>
      <c r="R156" s="91"/>
      <c r="S156" s="92">
        <v>87.125</v>
      </c>
      <c r="U156" s="95"/>
      <c r="V156" s="95"/>
      <c r="W156" s="95"/>
      <c r="X156" s="95"/>
      <c r="Y156" s="95"/>
      <c r="Z156" s="95"/>
      <c r="AA156" s="95"/>
      <c r="AB156" s="95"/>
    </row>
    <row r="157" spans="1:28" x14ac:dyDescent="0.25">
      <c r="B157" s="4"/>
      <c r="C157" s="12"/>
      <c r="D157" s="179"/>
      <c r="E157" s="179"/>
      <c r="F157" s="179"/>
      <c r="G157" s="179"/>
      <c r="H157" s="179"/>
      <c r="I157" s="179"/>
      <c r="J157" s="33"/>
      <c r="K157" s="34"/>
      <c r="L157" s="188"/>
      <c r="M157" s="188"/>
      <c r="N157" s="188"/>
      <c r="O157" s="188"/>
      <c r="P157" s="188"/>
      <c r="Q157" s="102"/>
      <c r="R157" s="91"/>
      <c r="S157" s="92"/>
      <c r="U157" s="95"/>
      <c r="V157" s="95"/>
      <c r="W157" s="95"/>
      <c r="X157" s="95"/>
      <c r="Y157" s="95"/>
      <c r="Z157" s="95"/>
      <c r="AA157" s="95"/>
      <c r="AB157" s="95"/>
    </row>
    <row r="158" spans="1:28" x14ac:dyDescent="0.25">
      <c r="B158" s="4"/>
      <c r="C158" s="2">
        <v>2015</v>
      </c>
      <c r="D158" s="178">
        <v>6089</v>
      </c>
      <c r="E158" s="178">
        <v>4548</v>
      </c>
      <c r="F158" s="178">
        <v>491</v>
      </c>
      <c r="G158" s="178">
        <v>941</v>
      </c>
      <c r="H158" s="178">
        <v>44</v>
      </c>
      <c r="I158" s="178">
        <v>65</v>
      </c>
      <c r="J158" s="35"/>
      <c r="K158" s="36"/>
      <c r="L158" s="319">
        <v>74.692067662998852</v>
      </c>
      <c r="M158" s="319">
        <v>8.063721464936771</v>
      </c>
      <c r="N158" s="319">
        <v>15.454097552964363</v>
      </c>
      <c r="O158" s="319">
        <v>0.72261455082936443</v>
      </c>
      <c r="P158" s="319">
        <v>1.067498768270652</v>
      </c>
      <c r="Q158" s="101"/>
      <c r="R158" s="89"/>
      <c r="S158" s="90">
        <v>89.607614607614607</v>
      </c>
      <c r="U158" s="95"/>
      <c r="V158" s="95"/>
      <c r="W158" s="95"/>
      <c r="X158" s="95"/>
      <c r="Y158" s="95"/>
      <c r="Z158" s="95"/>
      <c r="AA158" s="95"/>
      <c r="AB158" s="95"/>
    </row>
    <row r="159" spans="1:28" x14ac:dyDescent="0.25">
      <c r="B159" s="4"/>
      <c r="C159" s="12" t="s">
        <v>7</v>
      </c>
      <c r="D159" s="179">
        <v>2036</v>
      </c>
      <c r="E159" s="179">
        <v>1420</v>
      </c>
      <c r="F159" s="179">
        <v>227</v>
      </c>
      <c r="G159" s="179">
        <v>346</v>
      </c>
      <c r="H159" s="179">
        <v>19</v>
      </c>
      <c r="I159" s="179">
        <v>24</v>
      </c>
      <c r="J159" s="33"/>
      <c r="K159" s="34"/>
      <c r="L159" s="188">
        <v>69.744597249508843</v>
      </c>
      <c r="M159" s="188">
        <v>11.149312377210215</v>
      </c>
      <c r="N159" s="188">
        <v>16.994106090373283</v>
      </c>
      <c r="O159" s="188">
        <v>0.93320235756385073</v>
      </c>
      <c r="P159" s="188">
        <v>1.1787819253438114</v>
      </c>
      <c r="Q159" s="102"/>
      <c r="R159" s="91"/>
      <c r="S159" s="92">
        <v>85.443786982248525</v>
      </c>
      <c r="U159" s="95"/>
      <c r="V159" s="95"/>
      <c r="W159" s="95"/>
      <c r="X159" s="95"/>
      <c r="Y159" s="95"/>
      <c r="Z159" s="95"/>
      <c r="AA159" s="95"/>
      <c r="AB159" s="95"/>
    </row>
    <row r="160" spans="1:28" x14ac:dyDescent="0.25">
      <c r="B160" s="4"/>
      <c r="C160" s="12" t="s">
        <v>4</v>
      </c>
      <c r="D160" s="179">
        <v>2034</v>
      </c>
      <c r="E160" s="179">
        <v>1535</v>
      </c>
      <c r="F160" s="179">
        <v>146</v>
      </c>
      <c r="G160" s="179">
        <v>322</v>
      </c>
      <c r="H160" s="179">
        <v>15</v>
      </c>
      <c r="I160" s="179">
        <v>16</v>
      </c>
      <c r="J160" s="33"/>
      <c r="K160" s="34"/>
      <c r="L160" s="188">
        <v>75.467059980334312</v>
      </c>
      <c r="M160" s="188">
        <v>7.1779744346116034</v>
      </c>
      <c r="N160" s="188">
        <v>15.83087512291052</v>
      </c>
      <c r="O160" s="188">
        <v>0.73746312684365778</v>
      </c>
      <c r="P160" s="188">
        <v>0.7866273352999017</v>
      </c>
      <c r="Q160" s="102"/>
      <c r="R160" s="91"/>
      <c r="S160" s="92">
        <v>90.595794392523359</v>
      </c>
      <c r="U160" s="95"/>
      <c r="V160" s="95"/>
      <c r="W160" s="95"/>
      <c r="X160" s="95"/>
      <c r="Y160" s="95"/>
      <c r="Z160" s="95"/>
      <c r="AA160" s="95"/>
      <c r="AB160" s="95"/>
    </row>
    <row r="161" spans="1:28" x14ac:dyDescent="0.25">
      <c r="A161" s="355"/>
      <c r="B161" s="4"/>
      <c r="C161" s="12" t="s">
        <v>5</v>
      </c>
      <c r="D161" s="179">
        <v>2019</v>
      </c>
      <c r="E161" s="179">
        <v>1593</v>
      </c>
      <c r="F161" s="179">
        <v>118</v>
      </c>
      <c r="G161" s="179">
        <v>273</v>
      </c>
      <c r="H161" s="179">
        <v>10</v>
      </c>
      <c r="I161" s="179">
        <v>25</v>
      </c>
      <c r="J161" s="96"/>
      <c r="K161" s="48"/>
      <c r="L161" s="188">
        <v>78.900445765230316</v>
      </c>
      <c r="M161" s="188">
        <v>5.8444774640911339</v>
      </c>
      <c r="N161" s="188">
        <v>13.521545319465082</v>
      </c>
      <c r="O161" s="188">
        <v>0.49529470034670625</v>
      </c>
      <c r="P161" s="188">
        <v>1.2382367508667658</v>
      </c>
      <c r="Q161" s="110"/>
      <c r="R161" s="93"/>
      <c r="S161" s="92">
        <v>92.668957617411223</v>
      </c>
      <c r="U161" s="95"/>
      <c r="V161" s="95"/>
      <c r="W161" s="95"/>
      <c r="X161" s="95"/>
      <c r="Y161" s="95"/>
      <c r="Z161" s="95"/>
      <c r="AA161" s="95"/>
      <c r="AB161" s="95"/>
    </row>
    <row r="162" spans="1:28" x14ac:dyDescent="0.25">
      <c r="B162" s="4"/>
      <c r="C162" s="6"/>
      <c r="D162" s="179"/>
      <c r="E162" s="179"/>
      <c r="F162" s="179"/>
      <c r="G162" s="179"/>
      <c r="H162" s="179"/>
      <c r="I162" s="179"/>
      <c r="J162" s="33"/>
      <c r="K162" s="34"/>
      <c r="L162" s="188"/>
      <c r="M162" s="188"/>
      <c r="N162" s="188"/>
      <c r="O162" s="188"/>
      <c r="P162" s="188"/>
      <c r="Q162" s="102"/>
      <c r="R162" s="91"/>
      <c r="S162" s="92"/>
      <c r="U162" s="95"/>
      <c r="V162" s="95"/>
      <c r="W162" s="95"/>
      <c r="X162" s="95"/>
      <c r="Y162" s="95"/>
      <c r="Z162" s="95"/>
      <c r="AA162" s="95"/>
      <c r="AB162" s="95"/>
    </row>
    <row r="163" spans="1:28" ht="15.6" x14ac:dyDescent="0.25">
      <c r="B163" s="4" t="s">
        <v>28</v>
      </c>
      <c r="C163" s="2">
        <v>2013</v>
      </c>
      <c r="D163" s="178">
        <v>819</v>
      </c>
      <c r="E163" s="178">
        <v>581</v>
      </c>
      <c r="F163" s="178">
        <v>109</v>
      </c>
      <c r="G163" s="178">
        <v>107</v>
      </c>
      <c r="H163" s="178">
        <v>14</v>
      </c>
      <c r="I163" s="178">
        <v>8</v>
      </c>
      <c r="J163" s="35"/>
      <c r="K163" s="36"/>
      <c r="L163" s="319">
        <v>70.940170940170944</v>
      </c>
      <c r="M163" s="319">
        <v>13.30891330891331</v>
      </c>
      <c r="N163" s="319">
        <v>13.064713064713066</v>
      </c>
      <c r="O163" s="319">
        <v>1.7094017094017095</v>
      </c>
      <c r="P163" s="319">
        <v>0.97680097680097677</v>
      </c>
      <c r="Q163" s="135"/>
      <c r="R163" s="136"/>
      <c r="S163" s="90">
        <v>82.724719101123597</v>
      </c>
      <c r="U163" s="95"/>
      <c r="V163" s="95"/>
      <c r="W163" s="95"/>
      <c r="X163" s="95"/>
      <c r="Y163" s="95"/>
      <c r="Z163" s="95"/>
      <c r="AA163" s="95"/>
      <c r="AB163" s="95"/>
    </row>
    <row r="164" spans="1:28" x14ac:dyDescent="0.25">
      <c r="B164" s="4"/>
      <c r="C164" s="2">
        <v>2014</v>
      </c>
      <c r="D164" s="178">
        <v>1396</v>
      </c>
      <c r="E164" s="178">
        <v>1044</v>
      </c>
      <c r="F164" s="178">
        <v>110</v>
      </c>
      <c r="G164" s="178">
        <v>206</v>
      </c>
      <c r="H164" s="178">
        <v>6</v>
      </c>
      <c r="I164" s="178">
        <v>30</v>
      </c>
      <c r="J164" s="35"/>
      <c r="K164" s="36"/>
      <c r="L164" s="319">
        <v>74.785100286532952</v>
      </c>
      <c r="M164" s="319">
        <v>7.8796561604584525</v>
      </c>
      <c r="N164" s="319">
        <v>14.756446991404012</v>
      </c>
      <c r="O164" s="319">
        <v>0.42979942693409745</v>
      </c>
      <c r="P164" s="319">
        <v>2.1489971346704868</v>
      </c>
      <c r="Q164" s="101"/>
      <c r="R164" s="89"/>
      <c r="S164" s="90">
        <v>90.252100840336141</v>
      </c>
      <c r="U164" s="95"/>
      <c r="V164" s="95"/>
      <c r="W164" s="95"/>
      <c r="X164" s="95"/>
      <c r="Y164" s="95"/>
      <c r="Z164" s="95"/>
      <c r="AA164" s="95"/>
      <c r="AB164" s="95"/>
    </row>
    <row r="165" spans="1:28" x14ac:dyDescent="0.25">
      <c r="B165" s="4"/>
      <c r="C165" s="12" t="s">
        <v>7</v>
      </c>
      <c r="D165" s="179">
        <v>307</v>
      </c>
      <c r="E165" s="179">
        <v>236</v>
      </c>
      <c r="F165" s="179">
        <v>29</v>
      </c>
      <c r="G165" s="179">
        <v>38</v>
      </c>
      <c r="H165" s="179" t="s">
        <v>112</v>
      </c>
      <c r="I165" s="179">
        <v>4</v>
      </c>
      <c r="J165" s="33"/>
      <c r="K165" s="34"/>
      <c r="L165" s="188">
        <v>76.872964169381106</v>
      </c>
      <c r="M165" s="188">
        <v>9.4462540716612384</v>
      </c>
      <c r="N165" s="188">
        <v>12.37785016286645</v>
      </c>
      <c r="O165" s="188" t="s">
        <v>112</v>
      </c>
      <c r="P165" s="188">
        <v>1.3029315960912053</v>
      </c>
      <c r="Q165" s="102"/>
      <c r="R165" s="91"/>
      <c r="S165" s="92">
        <v>89.219330855018583</v>
      </c>
      <c r="U165" s="95"/>
      <c r="V165" s="95"/>
      <c r="W165" s="95"/>
      <c r="X165" s="95"/>
      <c r="Y165" s="95"/>
      <c r="Z165" s="95"/>
      <c r="AA165" s="95"/>
      <c r="AB165" s="95"/>
    </row>
    <row r="166" spans="1:28" x14ac:dyDescent="0.25">
      <c r="B166" s="4"/>
      <c r="C166" s="12" t="s">
        <v>4</v>
      </c>
      <c r="D166" s="179">
        <v>343</v>
      </c>
      <c r="E166" s="179">
        <v>258</v>
      </c>
      <c r="F166" s="179">
        <v>34</v>
      </c>
      <c r="G166" s="179">
        <v>46</v>
      </c>
      <c r="H166" s="179">
        <v>1</v>
      </c>
      <c r="I166" s="179">
        <v>4</v>
      </c>
      <c r="J166" s="33"/>
      <c r="K166" s="34"/>
      <c r="L166" s="188">
        <v>75.218658892128275</v>
      </c>
      <c r="M166" s="188">
        <v>9.9125364431486886</v>
      </c>
      <c r="N166" s="188">
        <v>13.411078717201166</v>
      </c>
      <c r="O166" s="188">
        <v>0.29154518950437319</v>
      </c>
      <c r="P166" s="188">
        <v>1.1661807580174928</v>
      </c>
      <c r="Q166" s="102"/>
      <c r="R166" s="91"/>
      <c r="S166" s="92">
        <v>88.215488215488222</v>
      </c>
      <c r="U166" s="95"/>
      <c r="V166" s="95"/>
      <c r="W166" s="95"/>
      <c r="X166" s="95"/>
      <c r="Y166" s="95"/>
      <c r="Z166" s="95"/>
      <c r="AA166" s="95"/>
      <c r="AB166" s="95"/>
    </row>
    <row r="167" spans="1:28" x14ac:dyDescent="0.25">
      <c r="B167" s="4"/>
      <c r="C167" s="12" t="s">
        <v>5</v>
      </c>
      <c r="D167" s="179">
        <v>373</v>
      </c>
      <c r="E167" s="179">
        <v>278</v>
      </c>
      <c r="F167" s="179">
        <v>21</v>
      </c>
      <c r="G167" s="179">
        <v>59</v>
      </c>
      <c r="H167" s="179">
        <v>1</v>
      </c>
      <c r="I167" s="179">
        <v>14</v>
      </c>
      <c r="J167" s="33"/>
      <c r="K167" s="34"/>
      <c r="L167" s="188">
        <v>74.530831099195723</v>
      </c>
      <c r="M167" s="188">
        <v>5.6300268096514747</v>
      </c>
      <c r="N167" s="188">
        <v>15.817694369973189</v>
      </c>
      <c r="O167" s="188">
        <v>0.26809651474530832</v>
      </c>
      <c r="P167" s="188">
        <v>3.7533512064343162</v>
      </c>
      <c r="Q167" s="102"/>
      <c r="R167" s="91"/>
      <c r="S167" s="92">
        <v>92.99363057324841</v>
      </c>
      <c r="U167" s="95"/>
      <c r="V167" s="95"/>
      <c r="W167" s="95"/>
      <c r="X167" s="95"/>
      <c r="Y167" s="95"/>
      <c r="Z167" s="95"/>
      <c r="AA167" s="95"/>
      <c r="AB167" s="95"/>
    </row>
    <row r="168" spans="1:28" x14ac:dyDescent="0.25">
      <c r="B168" s="4"/>
      <c r="C168" s="12" t="s">
        <v>6</v>
      </c>
      <c r="D168" s="179">
        <v>373</v>
      </c>
      <c r="E168" s="179">
        <v>272</v>
      </c>
      <c r="F168" s="179">
        <v>26</v>
      </c>
      <c r="G168" s="179">
        <v>63</v>
      </c>
      <c r="H168" s="179">
        <v>4</v>
      </c>
      <c r="I168" s="179">
        <v>8</v>
      </c>
      <c r="J168" s="33"/>
      <c r="K168" s="34"/>
      <c r="L168" s="188">
        <v>72.922252010723867</v>
      </c>
      <c r="M168" s="188">
        <v>6.9705093833780163</v>
      </c>
      <c r="N168" s="188">
        <v>16.890080428954423</v>
      </c>
      <c r="O168" s="188">
        <v>1.0723860589812333</v>
      </c>
      <c r="P168" s="188">
        <v>2.1447721179624666</v>
      </c>
      <c r="Q168" s="102"/>
      <c r="R168" s="91"/>
      <c r="S168" s="92">
        <v>90.322580645161295</v>
      </c>
      <c r="U168" s="95"/>
      <c r="V168" s="95"/>
      <c r="W168" s="95"/>
      <c r="X168" s="95"/>
      <c r="Y168" s="95"/>
      <c r="Z168" s="95"/>
      <c r="AA168" s="95"/>
      <c r="AB168" s="95"/>
    </row>
    <row r="169" spans="1:28" x14ac:dyDescent="0.25">
      <c r="B169" s="4"/>
      <c r="C169" s="12"/>
      <c r="D169" s="179"/>
      <c r="E169" s="179"/>
      <c r="F169" s="179"/>
      <c r="G169" s="179"/>
      <c r="H169" s="179"/>
      <c r="I169" s="179"/>
      <c r="J169" s="33"/>
      <c r="K169" s="34"/>
      <c r="L169" s="188"/>
      <c r="M169" s="188"/>
      <c r="N169" s="188"/>
      <c r="O169" s="188"/>
      <c r="P169" s="188"/>
      <c r="Q169" s="102"/>
      <c r="R169" s="91"/>
      <c r="S169" s="92"/>
      <c r="U169" s="95"/>
      <c r="V169" s="95"/>
      <c r="W169" s="95"/>
      <c r="X169" s="95"/>
      <c r="Y169" s="95"/>
      <c r="Z169" s="95"/>
      <c r="AA169" s="95"/>
      <c r="AB169" s="95"/>
    </row>
    <row r="170" spans="1:28" x14ac:dyDescent="0.25">
      <c r="B170" s="4"/>
      <c r="C170" s="2">
        <v>2015</v>
      </c>
      <c r="D170" s="178">
        <v>1575</v>
      </c>
      <c r="E170" s="178">
        <v>1202</v>
      </c>
      <c r="F170" s="178">
        <v>74</v>
      </c>
      <c r="G170" s="178">
        <v>256</v>
      </c>
      <c r="H170" s="178">
        <v>11</v>
      </c>
      <c r="I170" s="178">
        <v>32</v>
      </c>
      <c r="J170" s="35"/>
      <c r="K170" s="36"/>
      <c r="L170" s="319">
        <v>76.317460317460316</v>
      </c>
      <c r="M170" s="319">
        <v>4.6984126984126986</v>
      </c>
      <c r="N170" s="319">
        <v>16.253968253968253</v>
      </c>
      <c r="O170" s="319">
        <v>0.69841269841269837</v>
      </c>
      <c r="P170" s="319">
        <v>2.0317460317460316</v>
      </c>
      <c r="Q170" s="101"/>
      <c r="R170" s="89"/>
      <c r="S170" s="90">
        <v>93.555724033358601</v>
      </c>
      <c r="U170" s="95"/>
      <c r="V170" s="95"/>
      <c r="W170" s="95"/>
      <c r="X170" s="95"/>
      <c r="Y170" s="95"/>
      <c r="Z170" s="95"/>
      <c r="AA170" s="95"/>
      <c r="AB170" s="95"/>
    </row>
    <row r="171" spans="1:28" x14ac:dyDescent="0.25">
      <c r="B171" s="4"/>
      <c r="C171" s="12" t="s">
        <v>7</v>
      </c>
      <c r="D171" s="179">
        <v>459</v>
      </c>
      <c r="E171" s="179">
        <v>344</v>
      </c>
      <c r="F171" s="179">
        <v>32</v>
      </c>
      <c r="G171" s="179">
        <v>69</v>
      </c>
      <c r="H171" s="179">
        <v>3</v>
      </c>
      <c r="I171" s="179">
        <v>11</v>
      </c>
      <c r="J171" s="33"/>
      <c r="K171" s="34"/>
      <c r="L171" s="188">
        <v>74.945533769063175</v>
      </c>
      <c r="M171" s="188">
        <v>6.9716775599128544</v>
      </c>
      <c r="N171" s="188">
        <v>15.032679738562091</v>
      </c>
      <c r="O171" s="188">
        <v>0.65359477124183007</v>
      </c>
      <c r="P171" s="188">
        <v>2.3965141612200433</v>
      </c>
      <c r="Q171" s="102"/>
      <c r="R171" s="91"/>
      <c r="S171" s="92">
        <v>91.025641025641022</v>
      </c>
      <c r="U171" s="95"/>
      <c r="V171" s="95"/>
      <c r="W171" s="95"/>
      <c r="X171" s="95"/>
      <c r="Y171" s="95"/>
      <c r="Z171" s="95"/>
      <c r="AA171" s="95"/>
      <c r="AB171" s="95"/>
    </row>
    <row r="172" spans="1:28" x14ac:dyDescent="0.25">
      <c r="B172" s="4"/>
      <c r="C172" s="12" t="s">
        <v>4</v>
      </c>
      <c r="D172" s="179">
        <v>555</v>
      </c>
      <c r="E172" s="179">
        <v>426</v>
      </c>
      <c r="F172" s="179">
        <v>20</v>
      </c>
      <c r="G172" s="179">
        <v>93</v>
      </c>
      <c r="H172" s="179">
        <v>5</v>
      </c>
      <c r="I172" s="179">
        <v>11</v>
      </c>
      <c r="J172" s="33"/>
      <c r="K172" s="34"/>
      <c r="L172" s="188">
        <v>76.756756756756758</v>
      </c>
      <c r="M172" s="188">
        <v>3.6036036036036037</v>
      </c>
      <c r="N172" s="188">
        <v>16.756756756756758</v>
      </c>
      <c r="O172" s="188">
        <v>0.90090090090090091</v>
      </c>
      <c r="P172" s="188">
        <v>1.9819819819819819</v>
      </c>
      <c r="Q172" s="102"/>
      <c r="R172" s="91"/>
      <c r="S172" s="92">
        <v>94.588744588744589</v>
      </c>
      <c r="U172" s="95"/>
      <c r="V172" s="95"/>
      <c r="W172" s="95"/>
      <c r="X172" s="95"/>
      <c r="Y172" s="95"/>
      <c r="Z172" s="95"/>
      <c r="AA172" s="95"/>
      <c r="AB172" s="95"/>
    </row>
    <row r="173" spans="1:28" x14ac:dyDescent="0.25">
      <c r="A173" s="355"/>
      <c r="B173" s="4"/>
      <c r="C173" s="12" t="s">
        <v>5</v>
      </c>
      <c r="D173" s="179">
        <v>561</v>
      </c>
      <c r="E173" s="179">
        <v>432</v>
      </c>
      <c r="F173" s="179">
        <v>22</v>
      </c>
      <c r="G173" s="179">
        <v>94</v>
      </c>
      <c r="H173" s="179">
        <v>3</v>
      </c>
      <c r="I173" s="179">
        <v>10</v>
      </c>
      <c r="J173" s="96"/>
      <c r="K173" s="48"/>
      <c r="L173" s="188">
        <v>77.005347593582883</v>
      </c>
      <c r="M173" s="188">
        <v>3.9215686274509802</v>
      </c>
      <c r="N173" s="188">
        <v>16.755793226381464</v>
      </c>
      <c r="O173" s="188">
        <v>0.53475935828876997</v>
      </c>
      <c r="P173" s="188">
        <v>1.7825311942959003</v>
      </c>
      <c r="Q173" s="110"/>
      <c r="R173" s="93"/>
      <c r="S173" s="92">
        <v>94.646680942184148</v>
      </c>
      <c r="U173" s="95"/>
      <c r="V173" s="95"/>
      <c r="W173" s="95"/>
      <c r="X173" s="95"/>
      <c r="Y173" s="95"/>
      <c r="Z173" s="95"/>
      <c r="AA173" s="95"/>
      <c r="AB173" s="95"/>
    </row>
    <row r="174" spans="1:28" ht="12.75" customHeight="1" x14ac:dyDescent="0.25">
      <c r="B174" s="4"/>
      <c r="C174" s="6"/>
      <c r="D174" s="179"/>
      <c r="E174" s="179"/>
      <c r="F174" s="179"/>
      <c r="G174" s="179"/>
      <c r="H174" s="179"/>
      <c r="I174" s="179"/>
      <c r="J174" s="33"/>
      <c r="K174" s="34"/>
      <c r="L174" s="188"/>
      <c r="M174" s="188"/>
      <c r="N174" s="188"/>
      <c r="O174" s="188"/>
      <c r="P174" s="188"/>
      <c r="Q174" s="102"/>
      <c r="R174" s="91"/>
      <c r="S174" s="92"/>
      <c r="U174" s="95"/>
      <c r="V174" s="95"/>
      <c r="W174" s="95"/>
      <c r="X174" s="95"/>
      <c r="Y174" s="95"/>
      <c r="Z174" s="95"/>
      <c r="AA174" s="95"/>
      <c r="AB174" s="95"/>
    </row>
    <row r="175" spans="1:28" ht="12.75" customHeight="1" x14ac:dyDescent="0.25">
      <c r="B175" s="4" t="s">
        <v>29</v>
      </c>
      <c r="C175" s="2">
        <v>2013</v>
      </c>
      <c r="D175" s="178" t="s">
        <v>112</v>
      </c>
      <c r="E175" s="178" t="s">
        <v>112</v>
      </c>
      <c r="F175" s="178" t="s">
        <v>112</v>
      </c>
      <c r="G175" s="178" t="s">
        <v>112</v>
      </c>
      <c r="H175" s="178" t="s">
        <v>112</v>
      </c>
      <c r="I175" s="178" t="s">
        <v>112</v>
      </c>
      <c r="J175" s="35"/>
      <c r="K175" s="36"/>
      <c r="L175" s="178" t="s">
        <v>112</v>
      </c>
      <c r="M175" s="178" t="s">
        <v>112</v>
      </c>
      <c r="N175" s="178" t="s">
        <v>112</v>
      </c>
      <c r="O175" s="178" t="s">
        <v>112</v>
      </c>
      <c r="P175" s="178" t="s">
        <v>112</v>
      </c>
      <c r="Q175" s="135"/>
      <c r="R175" s="136"/>
      <c r="S175" s="190" t="s">
        <v>112</v>
      </c>
      <c r="U175" s="95"/>
      <c r="V175" s="95"/>
      <c r="W175" s="95"/>
      <c r="X175" s="95"/>
      <c r="Y175" s="95"/>
      <c r="Z175" s="95"/>
      <c r="AA175" s="95"/>
      <c r="AB175" s="95"/>
    </row>
    <row r="176" spans="1:28" x14ac:dyDescent="0.25">
      <c r="B176" s="4"/>
      <c r="C176" s="2">
        <v>2014</v>
      </c>
      <c r="D176" s="178" t="s">
        <v>112</v>
      </c>
      <c r="E176" s="178" t="s">
        <v>112</v>
      </c>
      <c r="F176" s="178" t="s">
        <v>112</v>
      </c>
      <c r="G176" s="178" t="s">
        <v>112</v>
      </c>
      <c r="H176" s="178" t="s">
        <v>112</v>
      </c>
      <c r="I176" s="178" t="s">
        <v>112</v>
      </c>
      <c r="J176" s="35"/>
      <c r="K176" s="36"/>
      <c r="L176" s="178" t="s">
        <v>112</v>
      </c>
      <c r="M176" s="178" t="s">
        <v>112</v>
      </c>
      <c r="N176" s="178" t="s">
        <v>112</v>
      </c>
      <c r="O176" s="178" t="s">
        <v>112</v>
      </c>
      <c r="P176" s="178" t="s">
        <v>112</v>
      </c>
      <c r="Q176" s="101"/>
      <c r="R176" s="89"/>
      <c r="S176" s="190" t="s">
        <v>112</v>
      </c>
      <c r="U176" s="95"/>
      <c r="V176" s="95"/>
      <c r="W176" s="95"/>
      <c r="X176" s="95"/>
      <c r="Y176" s="95"/>
      <c r="Z176" s="95"/>
      <c r="AA176" s="95"/>
      <c r="AB176" s="95"/>
    </row>
    <row r="177" spans="1:28" x14ac:dyDescent="0.25">
      <c r="B177" s="4"/>
      <c r="C177" s="12" t="s">
        <v>7</v>
      </c>
      <c r="D177" s="179" t="s">
        <v>112</v>
      </c>
      <c r="E177" s="179" t="s">
        <v>112</v>
      </c>
      <c r="F177" s="179" t="s">
        <v>112</v>
      </c>
      <c r="G177" s="179" t="s">
        <v>112</v>
      </c>
      <c r="H177" s="179" t="s">
        <v>112</v>
      </c>
      <c r="I177" s="179" t="s">
        <v>112</v>
      </c>
      <c r="J177" s="33"/>
      <c r="K177" s="34"/>
      <c r="L177" s="178" t="s">
        <v>112</v>
      </c>
      <c r="M177" s="178" t="s">
        <v>112</v>
      </c>
      <c r="N177" s="178" t="s">
        <v>112</v>
      </c>
      <c r="O177" s="178" t="s">
        <v>112</v>
      </c>
      <c r="P177" s="178" t="s">
        <v>112</v>
      </c>
      <c r="Q177" s="102"/>
      <c r="R177" s="91"/>
      <c r="S177" s="317" t="s">
        <v>112</v>
      </c>
      <c r="U177" s="95"/>
      <c r="V177" s="95"/>
      <c r="W177" s="95"/>
      <c r="X177" s="95"/>
      <c r="Y177" s="95"/>
      <c r="Z177" s="95"/>
      <c r="AA177" s="95"/>
      <c r="AB177" s="95"/>
    </row>
    <row r="178" spans="1:28" x14ac:dyDescent="0.25">
      <c r="B178" s="4"/>
      <c r="C178" s="12" t="s">
        <v>4</v>
      </c>
      <c r="D178" s="179" t="s">
        <v>112</v>
      </c>
      <c r="E178" s="179" t="s">
        <v>112</v>
      </c>
      <c r="F178" s="179" t="s">
        <v>112</v>
      </c>
      <c r="G178" s="179" t="s">
        <v>112</v>
      </c>
      <c r="H178" s="179" t="s">
        <v>112</v>
      </c>
      <c r="I178" s="179" t="s">
        <v>112</v>
      </c>
      <c r="J178" s="33"/>
      <c r="K178" s="34"/>
      <c r="L178" s="178" t="s">
        <v>112</v>
      </c>
      <c r="M178" s="178" t="s">
        <v>112</v>
      </c>
      <c r="N178" s="178" t="s">
        <v>112</v>
      </c>
      <c r="O178" s="178" t="s">
        <v>112</v>
      </c>
      <c r="P178" s="178" t="s">
        <v>112</v>
      </c>
      <c r="Q178" s="102"/>
      <c r="R178" s="91"/>
      <c r="S178" s="317" t="s">
        <v>112</v>
      </c>
      <c r="U178" s="95"/>
      <c r="V178" s="95"/>
      <c r="W178" s="95"/>
      <c r="X178" s="95"/>
      <c r="Y178" s="95"/>
      <c r="Z178" s="95"/>
      <c r="AA178" s="95"/>
      <c r="AB178" s="95"/>
    </row>
    <row r="179" spans="1:28" x14ac:dyDescent="0.25">
      <c r="B179" s="4"/>
      <c r="C179" s="12" t="s">
        <v>5</v>
      </c>
      <c r="D179" s="179" t="s">
        <v>112</v>
      </c>
      <c r="E179" s="179" t="s">
        <v>112</v>
      </c>
      <c r="F179" s="179" t="s">
        <v>112</v>
      </c>
      <c r="G179" s="179" t="s">
        <v>112</v>
      </c>
      <c r="H179" s="179" t="s">
        <v>112</v>
      </c>
      <c r="I179" s="179" t="s">
        <v>112</v>
      </c>
      <c r="J179" s="33"/>
      <c r="K179" s="34"/>
      <c r="L179" s="178" t="s">
        <v>112</v>
      </c>
      <c r="M179" s="178" t="s">
        <v>112</v>
      </c>
      <c r="N179" s="178" t="s">
        <v>112</v>
      </c>
      <c r="O179" s="178" t="s">
        <v>112</v>
      </c>
      <c r="P179" s="178" t="s">
        <v>112</v>
      </c>
      <c r="Q179" s="102"/>
      <c r="R179" s="91"/>
      <c r="S179" s="317" t="s">
        <v>112</v>
      </c>
      <c r="U179" s="95"/>
      <c r="V179" s="95"/>
      <c r="W179" s="95"/>
      <c r="X179" s="95"/>
      <c r="Y179" s="95"/>
      <c r="Z179" s="95"/>
      <c r="AA179" s="95"/>
      <c r="AB179" s="95"/>
    </row>
    <row r="180" spans="1:28" x14ac:dyDescent="0.25">
      <c r="B180" s="4"/>
      <c r="C180" s="12" t="s">
        <v>6</v>
      </c>
      <c r="D180" s="179" t="s">
        <v>112</v>
      </c>
      <c r="E180" s="179" t="s">
        <v>112</v>
      </c>
      <c r="F180" s="179" t="s">
        <v>112</v>
      </c>
      <c r="G180" s="179" t="s">
        <v>112</v>
      </c>
      <c r="H180" s="179" t="s">
        <v>112</v>
      </c>
      <c r="I180" s="179" t="s">
        <v>112</v>
      </c>
      <c r="J180" s="33"/>
      <c r="K180" s="34"/>
      <c r="L180" s="178" t="s">
        <v>112</v>
      </c>
      <c r="M180" s="178" t="s">
        <v>112</v>
      </c>
      <c r="N180" s="178" t="s">
        <v>112</v>
      </c>
      <c r="O180" s="178" t="s">
        <v>112</v>
      </c>
      <c r="P180" s="178" t="s">
        <v>112</v>
      </c>
      <c r="Q180" s="102"/>
      <c r="R180" s="91"/>
      <c r="S180" s="317" t="s">
        <v>112</v>
      </c>
      <c r="U180" s="95"/>
      <c r="V180" s="95"/>
      <c r="W180" s="95"/>
      <c r="X180" s="95"/>
      <c r="Y180" s="95"/>
      <c r="Z180" s="95"/>
      <c r="AA180" s="95"/>
      <c r="AB180" s="95"/>
    </row>
    <row r="181" spans="1:28" x14ac:dyDescent="0.25">
      <c r="A181" s="3"/>
      <c r="B181" s="4"/>
      <c r="C181" s="12"/>
      <c r="D181" s="179"/>
      <c r="E181" s="179"/>
      <c r="F181" s="179"/>
      <c r="G181" s="179"/>
      <c r="H181" s="179"/>
      <c r="I181" s="179"/>
      <c r="J181" s="33"/>
      <c r="K181" s="34"/>
      <c r="L181" s="188"/>
      <c r="M181" s="188"/>
      <c r="N181" s="188"/>
      <c r="O181" s="188"/>
      <c r="P181" s="188"/>
      <c r="Q181" s="102"/>
      <c r="R181" s="91"/>
      <c r="S181" s="317"/>
      <c r="U181" s="95"/>
      <c r="V181" s="95"/>
      <c r="W181" s="95"/>
      <c r="X181" s="95"/>
      <c r="Y181" s="95"/>
      <c r="Z181" s="95"/>
      <c r="AA181" s="95"/>
      <c r="AB181" s="95"/>
    </row>
    <row r="182" spans="1:28" x14ac:dyDescent="0.25">
      <c r="A182" s="3"/>
      <c r="B182" s="4"/>
      <c r="C182" s="2">
        <v>2015</v>
      </c>
      <c r="D182" s="178">
        <v>10</v>
      </c>
      <c r="E182" s="178">
        <v>2</v>
      </c>
      <c r="F182" s="178">
        <v>3</v>
      </c>
      <c r="G182" s="178">
        <v>5</v>
      </c>
      <c r="H182" s="178" t="s">
        <v>112</v>
      </c>
      <c r="I182" s="178" t="s">
        <v>112</v>
      </c>
      <c r="J182" s="35"/>
      <c r="K182" s="36"/>
      <c r="L182" s="319">
        <v>20</v>
      </c>
      <c r="M182" s="319">
        <v>30</v>
      </c>
      <c r="N182" s="319">
        <v>50</v>
      </c>
      <c r="O182" s="319" t="s">
        <v>112</v>
      </c>
      <c r="P182" s="319" t="s">
        <v>112</v>
      </c>
      <c r="Q182" s="101"/>
      <c r="R182" s="89"/>
      <c r="S182" s="104">
        <v>40</v>
      </c>
      <c r="U182" s="95"/>
      <c r="V182" s="95"/>
      <c r="W182" s="95"/>
      <c r="X182" s="95"/>
      <c r="Y182" s="95"/>
      <c r="Z182" s="95"/>
      <c r="AA182" s="95"/>
      <c r="AB182" s="95"/>
    </row>
    <row r="183" spans="1:28" x14ac:dyDescent="0.25">
      <c r="A183" s="3"/>
      <c r="B183" s="4"/>
      <c r="C183" s="12" t="s">
        <v>7</v>
      </c>
      <c r="D183" s="179">
        <v>4</v>
      </c>
      <c r="E183" s="179">
        <v>1</v>
      </c>
      <c r="F183" s="179">
        <v>2</v>
      </c>
      <c r="G183" s="179">
        <v>1</v>
      </c>
      <c r="H183" s="179" t="s">
        <v>112</v>
      </c>
      <c r="I183" s="179" t="s">
        <v>112</v>
      </c>
      <c r="J183" s="33"/>
      <c r="K183" s="34"/>
      <c r="L183" s="188">
        <v>25</v>
      </c>
      <c r="M183" s="188">
        <v>50</v>
      </c>
      <c r="N183" s="188">
        <v>25</v>
      </c>
      <c r="O183" s="188" t="s">
        <v>112</v>
      </c>
      <c r="P183" s="188" t="s">
        <v>112</v>
      </c>
      <c r="Q183" s="102"/>
      <c r="R183" s="91"/>
      <c r="S183" s="93">
        <v>33.333333333333336</v>
      </c>
      <c r="U183" s="95"/>
      <c r="V183" s="95"/>
      <c r="W183" s="95"/>
      <c r="X183" s="95"/>
      <c r="Y183" s="95"/>
      <c r="Z183" s="95"/>
      <c r="AA183" s="95"/>
      <c r="AB183" s="95"/>
    </row>
    <row r="184" spans="1:28" x14ac:dyDescent="0.25">
      <c r="A184" s="3"/>
      <c r="B184" s="4"/>
      <c r="C184" s="12" t="s">
        <v>4</v>
      </c>
      <c r="D184" s="179">
        <v>4</v>
      </c>
      <c r="E184" s="179">
        <v>1</v>
      </c>
      <c r="F184" s="179" t="s">
        <v>112</v>
      </c>
      <c r="G184" s="179">
        <v>3</v>
      </c>
      <c r="H184" s="179" t="s">
        <v>112</v>
      </c>
      <c r="I184" s="179" t="s">
        <v>112</v>
      </c>
      <c r="J184" s="3"/>
      <c r="K184" s="22"/>
      <c r="L184" s="188">
        <v>25</v>
      </c>
      <c r="M184" s="188" t="s">
        <v>112</v>
      </c>
      <c r="N184" s="188">
        <v>75</v>
      </c>
      <c r="O184" s="188" t="s">
        <v>112</v>
      </c>
      <c r="P184" s="188" t="s">
        <v>112</v>
      </c>
      <c r="Q184" s="3"/>
      <c r="R184" s="22"/>
      <c r="S184" s="93">
        <v>100</v>
      </c>
      <c r="U184" s="95"/>
      <c r="V184" s="95"/>
      <c r="W184" s="95"/>
      <c r="X184" s="95"/>
      <c r="Y184" s="95"/>
      <c r="Z184" s="95"/>
      <c r="AA184" s="95"/>
      <c r="AB184" s="95"/>
    </row>
    <row r="185" spans="1:28" x14ac:dyDescent="0.25">
      <c r="A185" s="386"/>
      <c r="B185" s="10"/>
      <c r="C185" s="17" t="s">
        <v>5</v>
      </c>
      <c r="D185" s="183">
        <v>2</v>
      </c>
      <c r="E185" s="183" t="s">
        <v>112</v>
      </c>
      <c r="F185" s="183">
        <v>1</v>
      </c>
      <c r="G185" s="183">
        <v>1</v>
      </c>
      <c r="H185" s="183" t="s">
        <v>112</v>
      </c>
      <c r="I185" s="183" t="s">
        <v>112</v>
      </c>
      <c r="J185" s="395"/>
      <c r="K185" s="396"/>
      <c r="L185" s="189" t="s">
        <v>112</v>
      </c>
      <c r="M185" s="189">
        <v>50</v>
      </c>
      <c r="N185" s="189">
        <v>50</v>
      </c>
      <c r="O185" s="189" t="s">
        <v>112</v>
      </c>
      <c r="P185" s="189" t="s">
        <v>112</v>
      </c>
      <c r="Q185" s="397"/>
      <c r="R185" s="316"/>
      <c r="S185" s="398" t="s">
        <v>112</v>
      </c>
      <c r="U185" s="95"/>
      <c r="V185" s="95"/>
      <c r="W185" s="95"/>
      <c r="X185" s="95"/>
      <c r="Y185" s="95"/>
      <c r="Z185" s="95"/>
      <c r="AA185" s="95"/>
      <c r="AB185" s="95"/>
    </row>
    <row r="186" spans="1:28" x14ac:dyDescent="0.25">
      <c r="B186" s="4"/>
      <c r="C186" s="6"/>
      <c r="D186" s="179"/>
      <c r="E186" s="179"/>
      <c r="F186" s="179"/>
      <c r="G186" s="179"/>
      <c r="H186" s="179"/>
      <c r="I186" s="179"/>
      <c r="J186" s="33"/>
      <c r="K186" s="34"/>
      <c r="L186" s="188"/>
      <c r="M186" s="188"/>
      <c r="N186" s="188"/>
      <c r="O186" s="188"/>
      <c r="P186" s="188"/>
      <c r="Q186" s="102"/>
      <c r="R186" s="91"/>
      <c r="S186" s="92"/>
      <c r="U186" s="95"/>
      <c r="V186" s="95"/>
      <c r="W186" s="95"/>
      <c r="X186" s="95"/>
      <c r="Y186" s="95"/>
      <c r="Z186" s="95"/>
      <c r="AA186" s="95"/>
      <c r="AB186" s="95"/>
    </row>
    <row r="187" spans="1:28" x14ac:dyDescent="0.25">
      <c r="A187" s="1" t="s">
        <v>73</v>
      </c>
      <c r="B187" s="4" t="s">
        <v>35</v>
      </c>
      <c r="C187" s="2">
        <v>2013</v>
      </c>
      <c r="D187" s="178">
        <v>3326</v>
      </c>
      <c r="E187" s="178">
        <v>2557</v>
      </c>
      <c r="F187" s="178">
        <v>130</v>
      </c>
      <c r="G187" s="178">
        <v>570</v>
      </c>
      <c r="H187" s="178">
        <v>40</v>
      </c>
      <c r="I187" s="178">
        <v>29</v>
      </c>
      <c r="J187" s="35"/>
      <c r="K187" s="36"/>
      <c r="L187" s="319">
        <v>76.879134095009022</v>
      </c>
      <c r="M187" s="319">
        <v>3.9085989176187614</v>
      </c>
      <c r="N187" s="319">
        <v>17.137702946482261</v>
      </c>
      <c r="O187" s="319">
        <v>1.2026458208057726</v>
      </c>
      <c r="P187" s="319">
        <v>0.87191822008418529</v>
      </c>
      <c r="Q187" s="135"/>
      <c r="R187" s="136"/>
      <c r="S187" s="90">
        <v>93.831640058055157</v>
      </c>
      <c r="U187" s="95"/>
      <c r="V187" s="95"/>
      <c r="W187" s="95"/>
      <c r="X187" s="95"/>
      <c r="Y187" s="95"/>
      <c r="Z187" s="95"/>
      <c r="AA187" s="95"/>
      <c r="AB187" s="95"/>
    </row>
    <row r="188" spans="1:28" s="1" customFormat="1" x14ac:dyDescent="0.25">
      <c r="A188" s="11"/>
      <c r="B188" s="3"/>
      <c r="C188" s="2">
        <v>2014</v>
      </c>
      <c r="D188" s="178">
        <v>3520</v>
      </c>
      <c r="E188" s="178">
        <v>2437</v>
      </c>
      <c r="F188" s="178">
        <v>197</v>
      </c>
      <c r="G188" s="178">
        <v>823</v>
      </c>
      <c r="H188" s="178">
        <v>22</v>
      </c>
      <c r="I188" s="178">
        <v>41</v>
      </c>
      <c r="J188" s="35"/>
      <c r="K188" s="36"/>
      <c r="L188" s="319">
        <v>69.232954545454547</v>
      </c>
      <c r="M188" s="319">
        <v>5.5965909090909092</v>
      </c>
      <c r="N188" s="319">
        <v>23.380681818181817</v>
      </c>
      <c r="O188" s="319">
        <v>0.625</v>
      </c>
      <c r="P188" s="319">
        <v>1.1647727272727273</v>
      </c>
      <c r="Q188" s="101"/>
      <c r="R188" s="89"/>
      <c r="S188" s="90">
        <v>91.879866518353722</v>
      </c>
      <c r="U188" s="95"/>
      <c r="V188" s="95"/>
      <c r="W188" s="95"/>
      <c r="X188" s="95"/>
      <c r="Y188" s="95"/>
      <c r="Z188" s="95"/>
      <c r="AA188" s="95"/>
      <c r="AB188" s="95"/>
    </row>
    <row r="189" spans="1:28" x14ac:dyDescent="0.25">
      <c r="B189" s="3"/>
      <c r="C189" s="12" t="s">
        <v>7</v>
      </c>
      <c r="D189" s="179">
        <v>915</v>
      </c>
      <c r="E189" s="179">
        <v>654</v>
      </c>
      <c r="F189" s="179">
        <v>48</v>
      </c>
      <c r="G189" s="179">
        <v>197</v>
      </c>
      <c r="H189" s="179">
        <v>6</v>
      </c>
      <c r="I189" s="179">
        <v>10</v>
      </c>
      <c r="J189" s="33"/>
      <c r="K189" s="34"/>
      <c r="L189" s="188">
        <v>71.47540983606558</v>
      </c>
      <c r="M189" s="188">
        <v>5.2459016393442619</v>
      </c>
      <c r="N189" s="188">
        <v>21.530054644808743</v>
      </c>
      <c r="O189" s="188">
        <v>0.65573770491803274</v>
      </c>
      <c r="P189" s="188">
        <v>1.0928961748633881</v>
      </c>
      <c r="Q189" s="102"/>
      <c r="R189" s="91"/>
      <c r="S189" s="92">
        <v>92.479108635097489</v>
      </c>
      <c r="U189" s="95"/>
      <c r="V189" s="95"/>
      <c r="W189" s="95"/>
      <c r="X189" s="95"/>
      <c r="Y189" s="95"/>
      <c r="Z189" s="95"/>
      <c r="AA189" s="95"/>
      <c r="AB189" s="95"/>
    </row>
    <row r="190" spans="1:28" x14ac:dyDescent="0.25">
      <c r="B190" s="3"/>
      <c r="C190" s="12" t="s">
        <v>4</v>
      </c>
      <c r="D190" s="179">
        <v>837</v>
      </c>
      <c r="E190" s="179">
        <v>600</v>
      </c>
      <c r="F190" s="179">
        <v>30</v>
      </c>
      <c r="G190" s="179">
        <v>189</v>
      </c>
      <c r="H190" s="179">
        <v>4</v>
      </c>
      <c r="I190" s="179">
        <v>14</v>
      </c>
      <c r="J190" s="33"/>
      <c r="K190" s="34"/>
      <c r="L190" s="188">
        <v>71.68458781362007</v>
      </c>
      <c r="M190" s="188">
        <v>3.5842293906810032</v>
      </c>
      <c r="N190" s="188">
        <v>22.58064516129032</v>
      </c>
      <c r="O190" s="188">
        <v>0.47789725209080047</v>
      </c>
      <c r="P190" s="188">
        <v>1.6726403823178015</v>
      </c>
      <c r="Q190" s="102"/>
      <c r="R190" s="91"/>
      <c r="S190" s="92">
        <v>94.753086419753089</v>
      </c>
      <c r="U190" s="95"/>
      <c r="V190" s="95"/>
      <c r="W190" s="95"/>
      <c r="X190" s="95"/>
      <c r="Y190" s="95"/>
      <c r="Z190" s="95"/>
      <c r="AA190" s="95"/>
      <c r="AB190" s="95"/>
    </row>
    <row r="191" spans="1:28" x14ac:dyDescent="0.25">
      <c r="B191" s="3"/>
      <c r="C191" s="12" t="s">
        <v>5</v>
      </c>
      <c r="D191" s="179">
        <v>898</v>
      </c>
      <c r="E191" s="179">
        <v>585</v>
      </c>
      <c r="F191" s="179">
        <v>56</v>
      </c>
      <c r="G191" s="179">
        <v>244</v>
      </c>
      <c r="H191" s="179">
        <v>6</v>
      </c>
      <c r="I191" s="179">
        <v>7</v>
      </c>
      <c r="J191" s="33"/>
      <c r="K191" s="34"/>
      <c r="L191" s="188">
        <v>65.144766146993319</v>
      </c>
      <c r="M191" s="188">
        <v>6.2360801781737196</v>
      </c>
      <c r="N191" s="188">
        <v>27.171492204899778</v>
      </c>
      <c r="O191" s="188">
        <v>0.66815144766146994</v>
      </c>
      <c r="P191" s="188">
        <v>0.77951002227171495</v>
      </c>
      <c r="Q191" s="102"/>
      <c r="R191" s="91"/>
      <c r="S191" s="92">
        <v>90.519877675840974</v>
      </c>
      <c r="U191" s="95"/>
      <c r="V191" s="95"/>
      <c r="W191" s="95"/>
      <c r="X191" s="95"/>
      <c r="Y191" s="95"/>
      <c r="Z191" s="95"/>
      <c r="AA191" s="95"/>
      <c r="AB191" s="95"/>
    </row>
    <row r="192" spans="1:28" x14ac:dyDescent="0.25">
      <c r="B192" s="3"/>
      <c r="C192" s="12" t="s">
        <v>6</v>
      </c>
      <c r="D192" s="179">
        <v>870</v>
      </c>
      <c r="E192" s="179">
        <v>598</v>
      </c>
      <c r="F192" s="179">
        <v>63</v>
      </c>
      <c r="G192" s="179">
        <v>193</v>
      </c>
      <c r="H192" s="179">
        <v>6</v>
      </c>
      <c r="I192" s="179">
        <v>10</v>
      </c>
      <c r="J192" s="33"/>
      <c r="K192" s="34"/>
      <c r="L192" s="188">
        <v>68.735632183908052</v>
      </c>
      <c r="M192" s="188">
        <v>7.2413793103448283</v>
      </c>
      <c r="N192" s="188">
        <v>22.183908045977009</v>
      </c>
      <c r="O192" s="188">
        <v>0.68965517241379315</v>
      </c>
      <c r="P192" s="188">
        <v>1.1494252873563218</v>
      </c>
      <c r="Q192" s="102"/>
      <c r="R192" s="91"/>
      <c r="S192" s="92">
        <v>89.807976366322009</v>
      </c>
      <c r="U192" s="95"/>
      <c r="V192" s="95"/>
      <c r="W192" s="95"/>
      <c r="X192" s="95"/>
      <c r="Y192" s="95"/>
      <c r="Z192" s="95"/>
      <c r="AA192" s="95"/>
      <c r="AB192" s="95"/>
    </row>
    <row r="193" spans="1:28" x14ac:dyDescent="0.25">
      <c r="A193" s="4"/>
      <c r="B193" s="4"/>
      <c r="C193" s="12"/>
      <c r="D193" s="179"/>
      <c r="E193" s="179"/>
      <c r="F193" s="179"/>
      <c r="G193" s="179"/>
      <c r="H193" s="179"/>
      <c r="I193" s="179"/>
      <c r="J193" s="33"/>
      <c r="K193" s="34"/>
      <c r="L193" s="188"/>
      <c r="M193" s="188"/>
      <c r="N193" s="188"/>
      <c r="O193" s="188"/>
      <c r="P193" s="188"/>
      <c r="Q193" s="102"/>
      <c r="R193" s="91"/>
      <c r="S193" s="92"/>
      <c r="U193" s="95"/>
      <c r="V193" s="95"/>
      <c r="W193" s="95"/>
      <c r="X193" s="95"/>
      <c r="Y193" s="95"/>
      <c r="Z193" s="95"/>
      <c r="AA193" s="95"/>
      <c r="AB193" s="95"/>
    </row>
    <row r="194" spans="1:28" s="1" customFormat="1" x14ac:dyDescent="0.25">
      <c r="A194" s="3"/>
      <c r="B194" s="3"/>
      <c r="C194" s="2">
        <v>2015</v>
      </c>
      <c r="D194" s="178">
        <v>2462</v>
      </c>
      <c r="E194" s="178">
        <v>1656</v>
      </c>
      <c r="F194" s="178">
        <v>133</v>
      </c>
      <c r="G194" s="178">
        <v>622</v>
      </c>
      <c r="H194" s="178">
        <v>13</v>
      </c>
      <c r="I194" s="178">
        <v>38</v>
      </c>
      <c r="J194" s="35"/>
      <c r="K194" s="36"/>
      <c r="L194" s="319">
        <v>67.262388302193344</v>
      </c>
      <c r="M194" s="319">
        <v>5.402112103980504</v>
      </c>
      <c r="N194" s="319">
        <v>25.264012997562958</v>
      </c>
      <c r="O194" s="319">
        <v>0.52802599512591386</v>
      </c>
      <c r="P194" s="319">
        <v>1.5434606011372869</v>
      </c>
      <c r="Q194" s="101"/>
      <c r="R194" s="89"/>
      <c r="S194" s="90">
        <v>92.065217391304344</v>
      </c>
      <c r="U194" s="95"/>
      <c r="V194" s="95"/>
      <c r="W194" s="95"/>
      <c r="X194" s="95"/>
      <c r="Y194" s="95"/>
      <c r="Z194" s="95"/>
      <c r="AA194" s="95"/>
      <c r="AB194" s="95"/>
    </row>
    <row r="195" spans="1:28" s="3" customFormat="1" x14ac:dyDescent="0.25">
      <c r="A195" s="1"/>
      <c r="B195" s="4"/>
      <c r="C195" s="12" t="s">
        <v>7</v>
      </c>
      <c r="D195" s="179">
        <v>817</v>
      </c>
      <c r="E195" s="179">
        <v>540</v>
      </c>
      <c r="F195" s="179">
        <v>56</v>
      </c>
      <c r="G195" s="179">
        <v>200</v>
      </c>
      <c r="H195" s="179">
        <v>4</v>
      </c>
      <c r="I195" s="179">
        <v>17</v>
      </c>
      <c r="J195" s="33"/>
      <c r="K195" s="34"/>
      <c r="L195" s="188">
        <v>66.095471236230111</v>
      </c>
      <c r="M195" s="188">
        <v>6.8543451652386773</v>
      </c>
      <c r="N195" s="188">
        <v>24.479804161566708</v>
      </c>
      <c r="O195" s="188">
        <v>0.48959608323133408</v>
      </c>
      <c r="P195" s="188">
        <v>2.0807833537331701</v>
      </c>
      <c r="Q195" s="102"/>
      <c r="R195" s="91"/>
      <c r="S195" s="92">
        <v>90.275526742301452</v>
      </c>
      <c r="U195" s="95"/>
      <c r="V195" s="95"/>
      <c r="W195" s="95"/>
      <c r="X195" s="95"/>
      <c r="Y195" s="95"/>
      <c r="Z195" s="95"/>
      <c r="AA195" s="95"/>
      <c r="AB195" s="95"/>
    </row>
    <row r="196" spans="1:28" s="3" customFormat="1" x14ac:dyDescent="0.25">
      <c r="A196" s="1"/>
      <c r="B196" s="4"/>
      <c r="C196" s="12" t="s">
        <v>4</v>
      </c>
      <c r="D196" s="179">
        <v>806</v>
      </c>
      <c r="E196" s="179">
        <v>535</v>
      </c>
      <c r="F196" s="179">
        <v>53</v>
      </c>
      <c r="G196" s="179">
        <v>203</v>
      </c>
      <c r="H196" s="179">
        <v>2</v>
      </c>
      <c r="I196" s="179">
        <v>13</v>
      </c>
      <c r="J196" s="33"/>
      <c r="K196" s="34"/>
      <c r="L196" s="188">
        <v>66.377171215880892</v>
      </c>
      <c r="M196" s="188">
        <v>6.5756823821339943</v>
      </c>
      <c r="N196" s="188">
        <v>25.186104218362281</v>
      </c>
      <c r="O196" s="188">
        <v>0.24813895781637718</v>
      </c>
      <c r="P196" s="188">
        <v>1.6129032258064515</v>
      </c>
      <c r="Q196" s="102"/>
      <c r="R196" s="91"/>
      <c r="S196" s="92">
        <v>90.878938640132674</v>
      </c>
      <c r="U196" s="95"/>
      <c r="V196" s="95"/>
      <c r="W196" s="157"/>
      <c r="X196" s="95"/>
      <c r="Y196" s="95"/>
      <c r="Z196" s="95"/>
      <c r="AA196" s="95"/>
      <c r="AB196" s="95"/>
    </row>
    <row r="197" spans="1:28" s="3" customFormat="1" x14ac:dyDescent="0.25">
      <c r="A197" s="355"/>
      <c r="B197" s="4"/>
      <c r="C197" s="12" t="s">
        <v>5</v>
      </c>
      <c r="D197" s="179">
        <v>839</v>
      </c>
      <c r="E197" s="179">
        <v>581</v>
      </c>
      <c r="F197" s="179">
        <v>24</v>
      </c>
      <c r="G197" s="179">
        <v>219</v>
      </c>
      <c r="H197" s="179">
        <v>7</v>
      </c>
      <c r="I197" s="179">
        <v>8</v>
      </c>
      <c r="J197" s="96"/>
      <c r="K197" s="48"/>
      <c r="L197" s="188">
        <v>69.249106078665079</v>
      </c>
      <c r="M197" s="188">
        <v>2.8605482717520858</v>
      </c>
      <c r="N197" s="188">
        <v>26.102502979737785</v>
      </c>
      <c r="O197" s="188">
        <v>0.83432657926102505</v>
      </c>
      <c r="P197" s="188">
        <v>0.95351609058402853</v>
      </c>
      <c r="Q197" s="110"/>
      <c r="R197" s="93"/>
      <c r="S197" s="92">
        <v>95</v>
      </c>
      <c r="U197" s="95"/>
      <c r="V197" s="95"/>
      <c r="W197" s="157"/>
      <c r="X197" s="95"/>
      <c r="Y197" s="95"/>
      <c r="Z197" s="95"/>
      <c r="AA197" s="95"/>
      <c r="AB197" s="95"/>
    </row>
    <row r="198" spans="1:28" x14ac:dyDescent="0.25">
      <c r="A198" s="1"/>
      <c r="B198" s="4"/>
      <c r="C198" s="6"/>
      <c r="D198" s="179"/>
      <c r="E198" s="179"/>
      <c r="F198" s="179"/>
      <c r="G198" s="179"/>
      <c r="H198" s="179"/>
      <c r="I198" s="179"/>
      <c r="J198" s="33"/>
      <c r="K198" s="34"/>
      <c r="L198" s="188"/>
      <c r="M198" s="188"/>
      <c r="N198" s="188"/>
      <c r="O198" s="188"/>
      <c r="P198" s="188"/>
      <c r="Q198" s="102"/>
      <c r="R198" s="91"/>
      <c r="S198" s="92"/>
      <c r="U198" s="95"/>
      <c r="V198" s="95"/>
      <c r="W198" s="95"/>
      <c r="X198" s="95"/>
      <c r="Y198" s="95"/>
      <c r="Z198" s="95"/>
      <c r="AA198" s="95"/>
      <c r="AB198" s="95"/>
    </row>
    <row r="199" spans="1:28" ht="15.6" x14ac:dyDescent="0.25">
      <c r="B199" s="4" t="s">
        <v>26</v>
      </c>
      <c r="C199" s="2">
        <v>2013</v>
      </c>
      <c r="D199" s="178">
        <v>1462</v>
      </c>
      <c r="E199" s="178">
        <v>1172</v>
      </c>
      <c r="F199" s="178">
        <v>59</v>
      </c>
      <c r="G199" s="178">
        <v>201</v>
      </c>
      <c r="H199" s="178">
        <v>19</v>
      </c>
      <c r="I199" s="178">
        <v>11</v>
      </c>
      <c r="J199" s="35"/>
      <c r="K199" s="36"/>
      <c r="L199" s="319">
        <v>80.164158686730502</v>
      </c>
      <c r="M199" s="319">
        <v>4.0355677154582761</v>
      </c>
      <c r="N199" s="319">
        <v>13.74829001367989</v>
      </c>
      <c r="O199" s="319">
        <v>1.2995896032831737</v>
      </c>
      <c r="P199" s="319">
        <v>0.75239398084815323</v>
      </c>
      <c r="Q199" s="135"/>
      <c r="R199" s="136"/>
      <c r="S199" s="90">
        <v>93.814432989690715</v>
      </c>
      <c r="U199" s="95"/>
      <c r="V199" s="155"/>
      <c r="W199" s="155"/>
      <c r="X199" s="95"/>
      <c r="Y199" s="95"/>
      <c r="Z199" s="95"/>
      <c r="AA199" s="95"/>
      <c r="AB199" s="95"/>
    </row>
    <row r="200" spans="1:28" x14ac:dyDescent="0.25">
      <c r="B200" s="4"/>
      <c r="C200" s="2">
        <v>2014</v>
      </c>
      <c r="D200" s="178">
        <v>1602</v>
      </c>
      <c r="E200" s="178">
        <v>1178</v>
      </c>
      <c r="F200" s="178">
        <v>90</v>
      </c>
      <c r="G200" s="178">
        <v>314</v>
      </c>
      <c r="H200" s="178">
        <v>9</v>
      </c>
      <c r="I200" s="178">
        <v>11</v>
      </c>
      <c r="J200" s="35"/>
      <c r="K200" s="36"/>
      <c r="L200" s="319">
        <v>73.533083645443199</v>
      </c>
      <c r="M200" s="319">
        <v>5.6179775280898872</v>
      </c>
      <c r="N200" s="319">
        <v>19.600499375780274</v>
      </c>
      <c r="O200" s="319">
        <v>0.5617977528089888</v>
      </c>
      <c r="P200" s="319">
        <v>0.68664169787765295</v>
      </c>
      <c r="Q200" s="101"/>
      <c r="R200" s="89"/>
      <c r="S200" s="90">
        <v>92.313664596273298</v>
      </c>
      <c r="U200" s="95"/>
      <c r="V200" s="95"/>
      <c r="W200" s="155"/>
      <c r="X200" s="95"/>
      <c r="Y200" s="95"/>
      <c r="Z200" s="95"/>
      <c r="AA200" s="95"/>
      <c r="AB200" s="95"/>
    </row>
    <row r="201" spans="1:28" x14ac:dyDescent="0.25">
      <c r="B201" s="3"/>
      <c r="C201" s="12" t="s">
        <v>7</v>
      </c>
      <c r="D201" s="179">
        <v>405</v>
      </c>
      <c r="E201" s="179">
        <v>309</v>
      </c>
      <c r="F201" s="179">
        <v>18</v>
      </c>
      <c r="G201" s="179">
        <v>75</v>
      </c>
      <c r="H201" s="179" t="s">
        <v>112</v>
      </c>
      <c r="I201" s="179">
        <v>3</v>
      </c>
      <c r="J201" s="33"/>
      <c r="K201" s="34"/>
      <c r="L201" s="188">
        <v>76.296296296296291</v>
      </c>
      <c r="M201" s="188">
        <v>4.4444444444444446</v>
      </c>
      <c r="N201" s="188">
        <v>18.518518518518519</v>
      </c>
      <c r="O201" s="188" t="s">
        <v>112</v>
      </c>
      <c r="P201" s="188">
        <v>0.74074074074074081</v>
      </c>
      <c r="Q201" s="102"/>
      <c r="R201" s="91"/>
      <c r="S201" s="92">
        <v>94.545454545454547</v>
      </c>
      <c r="U201" s="95"/>
      <c r="V201" s="95"/>
      <c r="W201" s="95"/>
      <c r="X201" s="95"/>
      <c r="Y201" s="95"/>
      <c r="Z201" s="95"/>
      <c r="AA201" s="95"/>
      <c r="AB201" s="95"/>
    </row>
    <row r="202" spans="1:28" x14ac:dyDescent="0.25">
      <c r="B202" s="3"/>
      <c r="C202" s="12" t="s">
        <v>4</v>
      </c>
      <c r="D202" s="179">
        <v>381</v>
      </c>
      <c r="E202" s="179">
        <v>275</v>
      </c>
      <c r="F202" s="179">
        <v>15</v>
      </c>
      <c r="G202" s="179">
        <v>88</v>
      </c>
      <c r="H202" s="179">
        <v>1</v>
      </c>
      <c r="I202" s="179">
        <v>2</v>
      </c>
      <c r="J202" s="33"/>
      <c r="K202" s="34"/>
      <c r="L202" s="188">
        <v>72.178477690288716</v>
      </c>
      <c r="M202" s="188">
        <v>3.9370078740157481</v>
      </c>
      <c r="N202" s="188">
        <v>23.097112860892388</v>
      </c>
      <c r="O202" s="188">
        <v>0.26246719160104987</v>
      </c>
      <c r="P202" s="188">
        <v>0.52493438320209973</v>
      </c>
      <c r="Q202" s="102"/>
      <c r="R202" s="91"/>
      <c r="S202" s="92">
        <v>94.539249146757683</v>
      </c>
      <c r="U202" s="95"/>
      <c r="V202" s="95"/>
      <c r="W202" s="95"/>
      <c r="X202" s="95"/>
      <c r="Y202" s="95"/>
      <c r="Z202" s="95"/>
      <c r="AA202" s="95"/>
      <c r="AB202" s="95"/>
    </row>
    <row r="203" spans="1:28" x14ac:dyDescent="0.25">
      <c r="A203" s="154"/>
      <c r="B203" s="3"/>
      <c r="C203" s="12" t="s">
        <v>5</v>
      </c>
      <c r="D203" s="179">
        <v>438</v>
      </c>
      <c r="E203" s="179">
        <v>301</v>
      </c>
      <c r="F203" s="179">
        <v>28</v>
      </c>
      <c r="G203" s="179">
        <v>104</v>
      </c>
      <c r="H203" s="179">
        <v>5</v>
      </c>
      <c r="I203" s="179" t="s">
        <v>112</v>
      </c>
      <c r="J203" s="33"/>
      <c r="K203" s="34"/>
      <c r="L203" s="188">
        <v>68.721461187214615</v>
      </c>
      <c r="M203" s="188">
        <v>6.3926940639269407</v>
      </c>
      <c r="N203" s="188">
        <v>23.74429223744292</v>
      </c>
      <c r="O203" s="188">
        <v>1.1415525114155249</v>
      </c>
      <c r="P203" s="188" t="s">
        <v>112</v>
      </c>
      <c r="Q203" s="102"/>
      <c r="R203" s="91"/>
      <c r="S203" s="92">
        <v>90.119760479041915</v>
      </c>
      <c r="U203" s="95"/>
      <c r="V203" s="95"/>
      <c r="W203" s="95"/>
      <c r="X203" s="95"/>
      <c r="Y203" s="95"/>
      <c r="Z203" s="95"/>
      <c r="AA203" s="95"/>
      <c r="AB203" s="95"/>
    </row>
    <row r="204" spans="1:28" x14ac:dyDescent="0.25">
      <c r="B204" s="3"/>
      <c r="C204" s="12" t="s">
        <v>6</v>
      </c>
      <c r="D204" s="179">
        <v>378</v>
      </c>
      <c r="E204" s="179">
        <v>293</v>
      </c>
      <c r="F204" s="179">
        <v>29</v>
      </c>
      <c r="G204" s="179">
        <v>47</v>
      </c>
      <c r="H204" s="179">
        <v>3</v>
      </c>
      <c r="I204" s="179">
        <v>6</v>
      </c>
      <c r="J204" s="33"/>
      <c r="K204" s="34"/>
      <c r="L204" s="188">
        <v>77.513227513227505</v>
      </c>
      <c r="M204" s="188">
        <v>7.6719576719576716</v>
      </c>
      <c r="N204" s="188">
        <v>12.433862433862434</v>
      </c>
      <c r="O204" s="188">
        <v>0.79365079365079361</v>
      </c>
      <c r="P204" s="188">
        <v>1.5873015873015872</v>
      </c>
      <c r="Q204" s="102"/>
      <c r="R204" s="91"/>
      <c r="S204" s="92">
        <v>90.332326283987911</v>
      </c>
      <c r="U204" s="95"/>
      <c r="V204" s="95"/>
      <c r="W204" s="95"/>
      <c r="X204" s="95"/>
      <c r="Y204" s="95"/>
      <c r="Z204" s="95"/>
      <c r="AA204" s="95"/>
      <c r="AB204" s="95"/>
    </row>
    <row r="205" spans="1:28" x14ac:dyDescent="0.25">
      <c r="B205" s="4"/>
      <c r="C205" s="12"/>
      <c r="D205" s="179"/>
      <c r="E205" s="179"/>
      <c r="F205" s="179"/>
      <c r="G205" s="179"/>
      <c r="H205" s="179"/>
      <c r="I205" s="179"/>
      <c r="J205" s="33"/>
      <c r="K205" s="34"/>
      <c r="L205" s="188"/>
      <c r="M205" s="188"/>
      <c r="N205" s="188"/>
      <c r="O205" s="188"/>
      <c r="P205" s="188"/>
      <c r="Q205" s="102"/>
      <c r="R205" s="91"/>
      <c r="S205" s="92"/>
      <c r="U205" s="95"/>
      <c r="V205" s="95"/>
      <c r="W205" s="95"/>
      <c r="X205" s="95"/>
      <c r="Y205" s="95"/>
      <c r="Z205" s="95"/>
      <c r="AA205" s="95"/>
      <c r="AB205" s="95"/>
    </row>
    <row r="206" spans="1:28" x14ac:dyDescent="0.25">
      <c r="B206" s="4"/>
      <c r="C206" s="2">
        <v>2015</v>
      </c>
      <c r="D206" s="178">
        <v>1187</v>
      </c>
      <c r="E206" s="178">
        <v>815</v>
      </c>
      <c r="F206" s="178">
        <v>54</v>
      </c>
      <c r="G206" s="178">
        <v>307</v>
      </c>
      <c r="H206" s="178">
        <v>2</v>
      </c>
      <c r="I206" s="178">
        <v>9</v>
      </c>
      <c r="J206" s="35"/>
      <c r="K206" s="36"/>
      <c r="L206" s="319">
        <v>68.660488626790226</v>
      </c>
      <c r="M206" s="319">
        <v>4.5492839090143216</v>
      </c>
      <c r="N206" s="319">
        <v>25.863521482729567</v>
      </c>
      <c r="O206" s="319">
        <v>0.16849199663016007</v>
      </c>
      <c r="P206" s="319">
        <v>0.75821398483572033</v>
      </c>
      <c r="Q206" s="101"/>
      <c r="R206" s="89"/>
      <c r="S206" s="90">
        <v>93.63636363636364</v>
      </c>
      <c r="U206" s="95"/>
      <c r="V206" s="95"/>
      <c r="W206" s="95"/>
      <c r="X206" s="95"/>
      <c r="Y206" s="95"/>
      <c r="Z206" s="95"/>
      <c r="AA206" s="95"/>
      <c r="AB206" s="95"/>
    </row>
    <row r="207" spans="1:28" x14ac:dyDescent="0.25">
      <c r="B207" s="4"/>
      <c r="C207" s="12" t="s">
        <v>7</v>
      </c>
      <c r="D207" s="179">
        <v>419</v>
      </c>
      <c r="E207" s="179">
        <v>275</v>
      </c>
      <c r="F207" s="179">
        <v>22</v>
      </c>
      <c r="G207" s="179">
        <v>118</v>
      </c>
      <c r="H207" s="179">
        <v>1</v>
      </c>
      <c r="I207" s="179">
        <v>3</v>
      </c>
      <c r="J207" s="33"/>
      <c r="K207" s="34"/>
      <c r="L207" s="188">
        <v>65.632458233890219</v>
      </c>
      <c r="M207" s="188">
        <v>5.2505966587112169</v>
      </c>
      <c r="N207" s="188">
        <v>28.162291169451077</v>
      </c>
      <c r="O207" s="188">
        <v>0.23866348448687352</v>
      </c>
      <c r="P207" s="188">
        <v>0.71599045346062051</v>
      </c>
      <c r="Q207" s="102"/>
      <c r="R207" s="91"/>
      <c r="S207" s="92">
        <v>92.358803986710967</v>
      </c>
      <c r="U207" s="95"/>
      <c r="V207" s="95"/>
      <c r="W207" s="95"/>
      <c r="X207" s="95"/>
      <c r="Y207" s="95"/>
      <c r="Z207" s="95"/>
      <c r="AA207" s="95"/>
      <c r="AB207" s="95"/>
    </row>
    <row r="208" spans="1:28" x14ac:dyDescent="0.25">
      <c r="B208" s="4"/>
      <c r="C208" s="12" t="s">
        <v>4</v>
      </c>
      <c r="D208" s="179">
        <v>364</v>
      </c>
      <c r="E208" s="179">
        <v>251</v>
      </c>
      <c r="F208" s="179">
        <v>17</v>
      </c>
      <c r="G208" s="179">
        <v>92</v>
      </c>
      <c r="H208" s="179" t="s">
        <v>112</v>
      </c>
      <c r="I208" s="179">
        <v>4</v>
      </c>
      <c r="J208" s="33"/>
      <c r="K208" s="34"/>
      <c r="L208" s="188">
        <v>68.956043956043956</v>
      </c>
      <c r="M208" s="188">
        <v>4.6703296703296706</v>
      </c>
      <c r="N208" s="188">
        <v>25.274725274725274</v>
      </c>
      <c r="O208" s="188" t="s">
        <v>112</v>
      </c>
      <c r="P208" s="188">
        <v>1.098901098901099</v>
      </c>
      <c r="Q208" s="102"/>
      <c r="R208" s="91"/>
      <c r="S208" s="92">
        <v>93.75</v>
      </c>
      <c r="U208" s="95"/>
      <c r="V208" s="95"/>
      <c r="W208" s="95"/>
      <c r="X208" s="95"/>
      <c r="Y208" s="95"/>
      <c r="Z208" s="95"/>
      <c r="AA208" s="95"/>
      <c r="AB208" s="95"/>
    </row>
    <row r="209" spans="1:28" x14ac:dyDescent="0.25">
      <c r="A209" s="355"/>
      <c r="B209" s="4"/>
      <c r="C209" s="12" t="s">
        <v>5</v>
      </c>
      <c r="D209" s="179">
        <v>404</v>
      </c>
      <c r="E209" s="179">
        <v>289</v>
      </c>
      <c r="F209" s="179">
        <v>15</v>
      </c>
      <c r="G209" s="179">
        <v>97</v>
      </c>
      <c r="H209" s="179">
        <v>1</v>
      </c>
      <c r="I209" s="179">
        <v>2</v>
      </c>
      <c r="J209" s="96"/>
      <c r="K209" s="48"/>
      <c r="L209" s="188">
        <v>71.534653465346537</v>
      </c>
      <c r="M209" s="188">
        <v>3.7128712871287126</v>
      </c>
      <c r="N209" s="188">
        <v>24.009900990099009</v>
      </c>
      <c r="O209" s="188">
        <v>0.24752475247524752</v>
      </c>
      <c r="P209" s="188">
        <v>0.49504950495049505</v>
      </c>
      <c r="Q209" s="110"/>
      <c r="R209" s="93"/>
      <c r="S209" s="92">
        <v>94.788273615635177</v>
      </c>
      <c r="U209" s="95"/>
      <c r="V209" s="95"/>
      <c r="W209" s="95"/>
      <c r="X209" s="95"/>
      <c r="Y209" s="95"/>
      <c r="Z209" s="95"/>
      <c r="AA209" s="95"/>
      <c r="AB209" s="95"/>
    </row>
    <row r="210" spans="1:28" x14ac:dyDescent="0.25">
      <c r="B210" s="4"/>
      <c r="C210" s="6"/>
      <c r="D210" s="179"/>
      <c r="E210" s="179"/>
      <c r="F210" s="179"/>
      <c r="G210" s="179"/>
      <c r="H210" s="179"/>
      <c r="I210" s="179"/>
      <c r="J210" s="33"/>
      <c r="K210" s="34"/>
      <c r="L210" s="188"/>
      <c r="M210" s="188"/>
      <c r="N210" s="188"/>
      <c r="O210" s="188"/>
      <c r="P210" s="188"/>
      <c r="Q210" s="102"/>
      <c r="R210" s="91"/>
      <c r="S210" s="92"/>
      <c r="U210" s="95"/>
      <c r="V210" s="95"/>
      <c r="W210" s="95"/>
      <c r="X210" s="95"/>
      <c r="Y210" s="95"/>
      <c r="Z210" s="95"/>
      <c r="AA210" s="95"/>
      <c r="AB210" s="95"/>
    </row>
    <row r="211" spans="1:28" ht="15.6" x14ac:dyDescent="0.25">
      <c r="B211" s="4" t="s">
        <v>27</v>
      </c>
      <c r="C211" s="2">
        <v>2013</v>
      </c>
      <c r="D211" s="178">
        <v>1056</v>
      </c>
      <c r="E211" s="178">
        <v>755</v>
      </c>
      <c r="F211" s="178">
        <v>30</v>
      </c>
      <c r="G211" s="178">
        <v>245</v>
      </c>
      <c r="H211" s="178">
        <v>14</v>
      </c>
      <c r="I211" s="178">
        <v>12</v>
      </c>
      <c r="J211" s="35"/>
      <c r="K211" s="36"/>
      <c r="L211" s="319">
        <v>71.496212121212125</v>
      </c>
      <c r="M211" s="319">
        <v>2.8409090909090908</v>
      </c>
      <c r="N211" s="319">
        <v>23.200757575757574</v>
      </c>
      <c r="O211" s="319">
        <v>1.3257575757575757</v>
      </c>
      <c r="P211" s="319">
        <v>1.1363636363636365</v>
      </c>
      <c r="Q211" s="135"/>
      <c r="R211" s="136"/>
      <c r="S211" s="90">
        <v>94.574599260172633</v>
      </c>
      <c r="U211" s="95"/>
      <c r="V211" s="95"/>
      <c r="W211" s="95"/>
      <c r="X211" s="95"/>
      <c r="Y211" s="95"/>
      <c r="Z211" s="95"/>
      <c r="AA211" s="95"/>
      <c r="AB211" s="95"/>
    </row>
    <row r="212" spans="1:28" ht="12.75" customHeight="1" x14ac:dyDescent="0.25">
      <c r="B212" s="4"/>
      <c r="C212" s="2">
        <v>2014</v>
      </c>
      <c r="D212" s="178">
        <v>1036</v>
      </c>
      <c r="E212" s="178">
        <v>628</v>
      </c>
      <c r="F212" s="178">
        <v>59</v>
      </c>
      <c r="G212" s="178">
        <v>323</v>
      </c>
      <c r="H212" s="178">
        <v>10</v>
      </c>
      <c r="I212" s="178">
        <v>16</v>
      </c>
      <c r="J212" s="35"/>
      <c r="K212" s="36"/>
      <c r="L212" s="319">
        <v>60.617760617760617</v>
      </c>
      <c r="M212" s="319">
        <v>5.6949806949806945</v>
      </c>
      <c r="N212" s="319">
        <v>31.177606177606176</v>
      </c>
      <c r="O212" s="319">
        <v>0.96525096525096521</v>
      </c>
      <c r="P212" s="319">
        <v>1.5444015444015444</v>
      </c>
      <c r="Q212" s="101"/>
      <c r="R212" s="89"/>
      <c r="S212" s="90">
        <v>90.322580645161295</v>
      </c>
      <c r="U212" s="95"/>
      <c r="V212" s="95"/>
      <c r="W212" s="95"/>
      <c r="X212" s="95"/>
      <c r="Y212" s="95"/>
      <c r="Z212" s="95"/>
      <c r="AA212" s="95"/>
      <c r="AB212" s="95"/>
    </row>
    <row r="213" spans="1:28" x14ac:dyDescent="0.25">
      <c r="B213" s="4"/>
      <c r="C213" s="12" t="s">
        <v>7</v>
      </c>
      <c r="D213" s="179">
        <v>300</v>
      </c>
      <c r="E213" s="179">
        <v>196</v>
      </c>
      <c r="F213" s="179">
        <v>15</v>
      </c>
      <c r="G213" s="179">
        <v>80</v>
      </c>
      <c r="H213" s="179">
        <v>5</v>
      </c>
      <c r="I213" s="179">
        <v>4</v>
      </c>
      <c r="J213" s="33"/>
      <c r="K213" s="34"/>
      <c r="L213" s="188">
        <v>65.333333333333329</v>
      </c>
      <c r="M213" s="188">
        <v>5</v>
      </c>
      <c r="N213" s="188">
        <v>26.666666666666668</v>
      </c>
      <c r="O213" s="188">
        <v>1.6666666666666667</v>
      </c>
      <c r="P213" s="188">
        <v>1.3333333333333335</v>
      </c>
      <c r="Q213" s="102"/>
      <c r="R213" s="91"/>
      <c r="S213" s="92">
        <v>90.909090909090907</v>
      </c>
      <c r="U213" s="95"/>
      <c r="V213" s="95"/>
      <c r="W213" s="95"/>
      <c r="X213" s="95"/>
      <c r="Y213" s="95"/>
      <c r="Z213" s="95"/>
      <c r="AA213" s="95"/>
      <c r="AB213" s="95"/>
    </row>
    <row r="214" spans="1:28" x14ac:dyDescent="0.25">
      <c r="B214" s="4"/>
      <c r="C214" s="12" t="s">
        <v>4</v>
      </c>
      <c r="D214" s="179">
        <v>241</v>
      </c>
      <c r="E214" s="179">
        <v>153</v>
      </c>
      <c r="F214" s="179">
        <v>8</v>
      </c>
      <c r="G214" s="179">
        <v>68</v>
      </c>
      <c r="H214" s="179">
        <v>3</v>
      </c>
      <c r="I214" s="179">
        <v>9</v>
      </c>
      <c r="J214" s="33"/>
      <c r="K214" s="34"/>
      <c r="L214" s="188">
        <v>63.485477178423231</v>
      </c>
      <c r="M214" s="188">
        <v>3.3195020746887969</v>
      </c>
      <c r="N214" s="188">
        <v>28.215767634854771</v>
      </c>
      <c r="O214" s="188">
        <v>1.2448132780082988</v>
      </c>
      <c r="P214" s="188">
        <v>3.7344398340248963</v>
      </c>
      <c r="Q214" s="102"/>
      <c r="R214" s="91"/>
      <c r="S214" s="92">
        <v>93.641618497109832</v>
      </c>
      <c r="U214" s="95"/>
      <c r="V214" s="95"/>
      <c r="W214" s="95"/>
      <c r="X214" s="95"/>
      <c r="Y214" s="95"/>
      <c r="Z214" s="95"/>
      <c r="AA214" s="95"/>
      <c r="AB214" s="95"/>
    </row>
    <row r="215" spans="1:28" x14ac:dyDescent="0.25">
      <c r="B215" s="4"/>
      <c r="C215" s="12" t="s">
        <v>5</v>
      </c>
      <c r="D215" s="179">
        <v>232</v>
      </c>
      <c r="E215" s="179">
        <v>136</v>
      </c>
      <c r="F215" s="179">
        <v>12</v>
      </c>
      <c r="G215" s="179">
        <v>80</v>
      </c>
      <c r="H215" s="179">
        <v>1</v>
      </c>
      <c r="I215" s="179">
        <v>3</v>
      </c>
      <c r="J215" s="33"/>
      <c r="K215" s="34"/>
      <c r="L215" s="188">
        <v>58.620689655172406</v>
      </c>
      <c r="M215" s="188">
        <v>5.1724137931034484</v>
      </c>
      <c r="N215" s="188">
        <v>34.482758620689658</v>
      </c>
      <c r="O215" s="188">
        <v>0.43103448275862066</v>
      </c>
      <c r="P215" s="188">
        <v>1.2931034482758621</v>
      </c>
      <c r="Q215" s="102"/>
      <c r="R215" s="91"/>
      <c r="S215" s="92">
        <v>91.44736842105263</v>
      </c>
      <c r="U215" s="95"/>
      <c r="V215" s="95"/>
      <c r="W215" s="95"/>
      <c r="X215" s="95"/>
      <c r="Y215" s="95"/>
      <c r="Z215" s="95"/>
      <c r="AA215" s="95"/>
      <c r="AB215" s="95"/>
    </row>
    <row r="216" spans="1:28" x14ac:dyDescent="0.25">
      <c r="B216" s="4"/>
      <c r="C216" s="12" t="s">
        <v>6</v>
      </c>
      <c r="D216" s="179">
        <v>263</v>
      </c>
      <c r="E216" s="179">
        <v>143</v>
      </c>
      <c r="F216" s="179">
        <v>24</v>
      </c>
      <c r="G216" s="179">
        <v>95</v>
      </c>
      <c r="H216" s="179">
        <v>1</v>
      </c>
      <c r="I216" s="179" t="s">
        <v>112</v>
      </c>
      <c r="J216" s="33"/>
      <c r="K216" s="34"/>
      <c r="L216" s="188">
        <v>54.372623574144484</v>
      </c>
      <c r="M216" s="188">
        <v>9.1254752851711025</v>
      </c>
      <c r="N216" s="188">
        <v>36.121673003802279</v>
      </c>
      <c r="O216" s="188">
        <v>0.38022813688212925</v>
      </c>
      <c r="P216" s="188" t="s">
        <v>112</v>
      </c>
      <c r="Q216" s="102"/>
      <c r="R216" s="91"/>
      <c r="S216" s="92">
        <v>85.11904761904762</v>
      </c>
      <c r="U216" s="95"/>
      <c r="V216" s="95"/>
      <c r="W216" s="95"/>
      <c r="X216" s="95"/>
      <c r="Y216" s="95"/>
      <c r="Z216" s="95"/>
      <c r="AA216" s="95"/>
      <c r="AB216" s="95"/>
    </row>
    <row r="217" spans="1:28" x14ac:dyDescent="0.25">
      <c r="B217" s="4"/>
      <c r="C217" s="12"/>
      <c r="D217" s="179"/>
      <c r="E217" s="179"/>
      <c r="F217" s="179"/>
      <c r="G217" s="179"/>
      <c r="H217" s="179"/>
      <c r="I217" s="179"/>
      <c r="J217" s="33"/>
      <c r="K217" s="34"/>
      <c r="L217" s="188"/>
      <c r="M217" s="188"/>
      <c r="N217" s="188"/>
      <c r="O217" s="188"/>
      <c r="P217" s="188"/>
      <c r="Q217" s="102"/>
      <c r="R217" s="91"/>
      <c r="S217" s="92"/>
      <c r="U217" s="95"/>
      <c r="V217" s="95"/>
      <c r="W217" s="95"/>
      <c r="X217" s="95"/>
      <c r="Y217" s="95"/>
      <c r="Z217" s="95"/>
      <c r="AA217" s="95"/>
      <c r="AB217" s="95"/>
    </row>
    <row r="218" spans="1:28" x14ac:dyDescent="0.25">
      <c r="B218" s="4"/>
      <c r="C218" s="2">
        <v>2015</v>
      </c>
      <c r="D218" s="178">
        <v>650</v>
      </c>
      <c r="E218" s="178">
        <v>399</v>
      </c>
      <c r="F218" s="178">
        <v>37</v>
      </c>
      <c r="G218" s="178">
        <v>190</v>
      </c>
      <c r="H218" s="178">
        <v>6</v>
      </c>
      <c r="I218" s="178">
        <v>18</v>
      </c>
      <c r="J218" s="35"/>
      <c r="K218" s="36"/>
      <c r="L218" s="319">
        <v>61.38461538461538</v>
      </c>
      <c r="M218" s="319">
        <v>5.6923076923076925</v>
      </c>
      <c r="N218" s="319">
        <v>29.230769230769234</v>
      </c>
      <c r="O218" s="319">
        <v>0.92307692307692313</v>
      </c>
      <c r="P218" s="319">
        <v>2.7692307692307692</v>
      </c>
      <c r="Q218" s="101"/>
      <c r="R218" s="89"/>
      <c r="S218" s="90">
        <v>90.652173913043484</v>
      </c>
      <c r="U218" s="95"/>
      <c r="V218" s="95"/>
      <c r="W218" s="95"/>
      <c r="X218" s="95"/>
      <c r="Y218" s="95"/>
      <c r="Z218" s="95"/>
      <c r="AA218" s="95"/>
      <c r="AB218" s="95"/>
    </row>
    <row r="219" spans="1:28" x14ac:dyDescent="0.25">
      <c r="B219" s="4"/>
      <c r="C219" s="12" t="s">
        <v>7</v>
      </c>
      <c r="D219" s="179">
        <v>185</v>
      </c>
      <c r="E219" s="179">
        <v>116</v>
      </c>
      <c r="F219" s="179">
        <v>14</v>
      </c>
      <c r="G219" s="179">
        <v>44</v>
      </c>
      <c r="H219" s="179">
        <v>3</v>
      </c>
      <c r="I219" s="179">
        <v>8</v>
      </c>
      <c r="J219" s="33"/>
      <c r="K219" s="34"/>
      <c r="L219" s="188">
        <v>62.702702702702709</v>
      </c>
      <c r="M219" s="188">
        <v>7.5675675675675684</v>
      </c>
      <c r="N219" s="188">
        <v>23.783783783783786</v>
      </c>
      <c r="O219" s="188">
        <v>1.6216216216216217</v>
      </c>
      <c r="P219" s="188">
        <v>4.3243243243243246</v>
      </c>
      <c r="Q219" s="102"/>
      <c r="R219" s="91"/>
      <c r="S219" s="92">
        <v>87.943262411347519</v>
      </c>
      <c r="U219" s="95"/>
      <c r="V219" s="95"/>
      <c r="W219" s="95"/>
      <c r="X219" s="95"/>
      <c r="Y219" s="95"/>
      <c r="Z219" s="95"/>
      <c r="AA219" s="95"/>
      <c r="AB219" s="95"/>
    </row>
    <row r="220" spans="1:28" x14ac:dyDescent="0.25">
      <c r="B220" s="4"/>
      <c r="C220" s="12" t="s">
        <v>4</v>
      </c>
      <c r="D220" s="179">
        <v>222</v>
      </c>
      <c r="E220" s="179">
        <v>127</v>
      </c>
      <c r="F220" s="179">
        <v>19</v>
      </c>
      <c r="G220" s="179">
        <v>70</v>
      </c>
      <c r="H220" s="179" t="s">
        <v>112</v>
      </c>
      <c r="I220" s="179">
        <v>6</v>
      </c>
      <c r="J220" s="33"/>
      <c r="K220" s="34"/>
      <c r="L220" s="188">
        <v>57.207207207207212</v>
      </c>
      <c r="M220" s="188">
        <v>8.5585585585585591</v>
      </c>
      <c r="N220" s="188">
        <v>31.531531531531531</v>
      </c>
      <c r="O220" s="188" t="s">
        <v>112</v>
      </c>
      <c r="P220" s="188">
        <v>2.7027027027027026</v>
      </c>
      <c r="Q220" s="102"/>
      <c r="R220" s="91"/>
      <c r="S220" s="92">
        <v>87.5</v>
      </c>
      <c r="U220" s="95"/>
      <c r="V220" s="95"/>
      <c r="W220" s="95"/>
      <c r="X220" s="95"/>
      <c r="Y220" s="95"/>
      <c r="Z220" s="95"/>
      <c r="AA220" s="95"/>
      <c r="AB220" s="95"/>
    </row>
    <row r="221" spans="1:28" x14ac:dyDescent="0.25">
      <c r="A221" s="355"/>
      <c r="B221" s="4"/>
      <c r="C221" s="12" t="s">
        <v>5</v>
      </c>
      <c r="D221" s="179">
        <v>243</v>
      </c>
      <c r="E221" s="179">
        <v>156</v>
      </c>
      <c r="F221" s="179">
        <v>4</v>
      </c>
      <c r="G221" s="179">
        <v>76</v>
      </c>
      <c r="H221" s="179">
        <v>3</v>
      </c>
      <c r="I221" s="179">
        <v>4</v>
      </c>
      <c r="J221" s="96"/>
      <c r="K221" s="48"/>
      <c r="L221" s="188">
        <v>64.197530864197532</v>
      </c>
      <c r="M221" s="188">
        <v>1.6460905349794239</v>
      </c>
      <c r="N221" s="188">
        <v>31.275720164609055</v>
      </c>
      <c r="O221" s="188">
        <v>1.2345679012345678</v>
      </c>
      <c r="P221" s="188">
        <v>1.6460905349794239</v>
      </c>
      <c r="Q221" s="110"/>
      <c r="R221" s="93"/>
      <c r="S221" s="92">
        <v>95.808383233532936</v>
      </c>
      <c r="U221" s="95"/>
      <c r="V221" s="95"/>
      <c r="W221" s="95"/>
      <c r="X221" s="95"/>
      <c r="Y221" s="95"/>
      <c r="Z221" s="95"/>
      <c r="AA221" s="95"/>
      <c r="AB221" s="95"/>
    </row>
    <row r="222" spans="1:28" x14ac:dyDescent="0.25">
      <c r="B222" s="4"/>
      <c r="C222" s="6"/>
      <c r="D222" s="179"/>
      <c r="E222" s="179"/>
      <c r="F222" s="179"/>
      <c r="G222" s="179"/>
      <c r="H222" s="179"/>
      <c r="I222" s="179"/>
      <c r="J222" s="33"/>
      <c r="K222" s="34"/>
      <c r="L222" s="188"/>
      <c r="M222" s="188"/>
      <c r="N222" s="188"/>
      <c r="O222" s="188"/>
      <c r="P222" s="188"/>
      <c r="Q222" s="102"/>
      <c r="R222" s="91"/>
      <c r="S222" s="92"/>
      <c r="U222" s="95"/>
      <c r="V222" s="95"/>
      <c r="W222" s="95"/>
      <c r="X222" s="95"/>
      <c r="Y222" s="95"/>
      <c r="Z222" s="95"/>
      <c r="AA222" s="95"/>
      <c r="AB222" s="95"/>
    </row>
    <row r="223" spans="1:28" ht="15.6" x14ac:dyDescent="0.25">
      <c r="B223" s="4" t="s">
        <v>28</v>
      </c>
      <c r="C223" s="2">
        <v>2013</v>
      </c>
      <c r="D223" s="178">
        <v>773</v>
      </c>
      <c r="E223" s="178">
        <v>600</v>
      </c>
      <c r="F223" s="178">
        <v>41</v>
      </c>
      <c r="G223" s="178">
        <v>119</v>
      </c>
      <c r="H223" s="178">
        <v>7</v>
      </c>
      <c r="I223" s="178">
        <v>6</v>
      </c>
      <c r="J223" s="35"/>
      <c r="K223" s="36"/>
      <c r="L223" s="319">
        <v>77.619663648124188</v>
      </c>
      <c r="M223" s="319">
        <v>5.304010349288486</v>
      </c>
      <c r="N223" s="319">
        <v>15.39456662354463</v>
      </c>
      <c r="O223" s="319">
        <v>0.90556274256144886</v>
      </c>
      <c r="P223" s="319">
        <v>0.77619663648124193</v>
      </c>
      <c r="Q223" s="135"/>
      <c r="R223" s="136"/>
      <c r="S223" s="90">
        <v>92.660550458715591</v>
      </c>
      <c r="U223" s="95"/>
      <c r="V223" s="95"/>
      <c r="W223" s="95"/>
      <c r="X223" s="95"/>
      <c r="Y223" s="95"/>
      <c r="Z223" s="95"/>
      <c r="AA223" s="95"/>
      <c r="AB223" s="95"/>
    </row>
    <row r="224" spans="1:28" x14ac:dyDescent="0.25">
      <c r="B224" s="4"/>
      <c r="C224" s="2">
        <v>2014</v>
      </c>
      <c r="D224" s="178">
        <v>862</v>
      </c>
      <c r="E224" s="178">
        <v>616</v>
      </c>
      <c r="F224" s="178">
        <v>47</v>
      </c>
      <c r="G224" s="178">
        <v>182</v>
      </c>
      <c r="H224" s="178">
        <v>3</v>
      </c>
      <c r="I224" s="178">
        <v>14</v>
      </c>
      <c r="J224" s="35"/>
      <c r="K224" s="36"/>
      <c r="L224" s="319">
        <v>71.461716937354993</v>
      </c>
      <c r="M224" s="319">
        <v>5.4524361948955917</v>
      </c>
      <c r="N224" s="319">
        <v>21.113689095127611</v>
      </c>
      <c r="O224" s="319">
        <v>0.34802784222737815</v>
      </c>
      <c r="P224" s="319">
        <v>1.6241299303944314</v>
      </c>
      <c r="Q224" s="101"/>
      <c r="R224" s="89"/>
      <c r="S224" s="90">
        <v>92.647058823529406</v>
      </c>
      <c r="U224" s="95"/>
      <c r="V224" s="95"/>
      <c r="W224" s="95"/>
      <c r="X224" s="95"/>
      <c r="Y224" s="95"/>
      <c r="Z224" s="95"/>
      <c r="AA224" s="95"/>
      <c r="AB224" s="95"/>
    </row>
    <row r="225" spans="1:28" x14ac:dyDescent="0.25">
      <c r="B225" s="4"/>
      <c r="C225" s="12" t="s">
        <v>7</v>
      </c>
      <c r="D225" s="179">
        <v>204</v>
      </c>
      <c r="E225" s="179">
        <v>144</v>
      </c>
      <c r="F225" s="179">
        <v>14</v>
      </c>
      <c r="G225" s="179">
        <v>42</v>
      </c>
      <c r="H225" s="179">
        <v>1</v>
      </c>
      <c r="I225" s="179">
        <v>3</v>
      </c>
      <c r="J225" s="33"/>
      <c r="K225" s="34"/>
      <c r="L225" s="188">
        <v>70.588235294117652</v>
      </c>
      <c r="M225" s="188">
        <v>6.8627450980392162</v>
      </c>
      <c r="N225" s="188">
        <v>20.588235294117645</v>
      </c>
      <c r="O225" s="188">
        <v>0.49019607843137253</v>
      </c>
      <c r="P225" s="188">
        <v>1.4705882352941175</v>
      </c>
      <c r="Q225" s="102"/>
      <c r="R225" s="91"/>
      <c r="S225" s="92">
        <v>90.740740740740748</v>
      </c>
      <c r="U225" s="95"/>
      <c r="V225" s="95"/>
      <c r="W225" s="95"/>
      <c r="X225" s="95"/>
      <c r="Y225" s="95"/>
      <c r="Z225" s="95"/>
      <c r="AA225" s="95"/>
      <c r="AB225" s="95"/>
    </row>
    <row r="226" spans="1:28" x14ac:dyDescent="0.25">
      <c r="B226" s="4"/>
      <c r="C226" s="12" t="s">
        <v>4</v>
      </c>
      <c r="D226" s="179">
        <v>213</v>
      </c>
      <c r="E226" s="179">
        <v>170</v>
      </c>
      <c r="F226" s="179">
        <v>7</v>
      </c>
      <c r="G226" s="179">
        <v>33</v>
      </c>
      <c r="H226" s="179" t="s">
        <v>112</v>
      </c>
      <c r="I226" s="179">
        <v>3</v>
      </c>
      <c r="J226" s="33"/>
      <c r="K226" s="34"/>
      <c r="L226" s="188">
        <v>79.812206572769952</v>
      </c>
      <c r="M226" s="188">
        <v>3.286384976525822</v>
      </c>
      <c r="N226" s="188">
        <v>15.492957746478872</v>
      </c>
      <c r="O226" s="188" t="s">
        <v>112</v>
      </c>
      <c r="P226" s="188">
        <v>1.4084507042253522</v>
      </c>
      <c r="Q226" s="102"/>
      <c r="R226" s="91"/>
      <c r="S226" s="92">
        <v>96.111111111111114</v>
      </c>
      <c r="U226" s="95"/>
      <c r="V226" s="95"/>
      <c r="W226" s="95"/>
      <c r="X226" s="95"/>
      <c r="Y226" s="95"/>
      <c r="Z226" s="95"/>
      <c r="AA226" s="95"/>
      <c r="AB226" s="95"/>
    </row>
    <row r="227" spans="1:28" x14ac:dyDescent="0.25">
      <c r="B227" s="4"/>
      <c r="C227" s="12" t="s">
        <v>5</v>
      </c>
      <c r="D227" s="179">
        <v>222</v>
      </c>
      <c r="E227" s="179">
        <v>143</v>
      </c>
      <c r="F227" s="179">
        <v>16</v>
      </c>
      <c r="G227" s="179">
        <v>59</v>
      </c>
      <c r="H227" s="179" t="s">
        <v>112</v>
      </c>
      <c r="I227" s="179">
        <v>4</v>
      </c>
      <c r="J227" s="33"/>
      <c r="K227" s="34"/>
      <c r="L227" s="188">
        <v>64.414414414414409</v>
      </c>
      <c r="M227" s="188">
        <v>7.2072072072072073</v>
      </c>
      <c r="N227" s="188">
        <v>26.576576576576578</v>
      </c>
      <c r="O227" s="188" t="s">
        <v>112</v>
      </c>
      <c r="P227" s="188">
        <v>1.8018018018018018</v>
      </c>
      <c r="Q227" s="102"/>
      <c r="R227" s="91"/>
      <c r="S227" s="92">
        <v>90.184049079754601</v>
      </c>
      <c r="U227" s="95"/>
      <c r="V227" s="95"/>
      <c r="W227" s="95"/>
      <c r="X227" s="95"/>
      <c r="Y227" s="95"/>
      <c r="Z227" s="95"/>
      <c r="AA227" s="95"/>
      <c r="AB227" s="95"/>
    </row>
    <row r="228" spans="1:28" x14ac:dyDescent="0.25">
      <c r="B228" s="4"/>
      <c r="C228" s="12" t="s">
        <v>6</v>
      </c>
      <c r="D228" s="179">
        <v>223</v>
      </c>
      <c r="E228" s="179">
        <v>159</v>
      </c>
      <c r="F228" s="179">
        <v>10</v>
      </c>
      <c r="G228" s="179">
        <v>48</v>
      </c>
      <c r="H228" s="179">
        <v>2</v>
      </c>
      <c r="I228" s="179">
        <v>4</v>
      </c>
      <c r="J228" s="33"/>
      <c r="K228" s="34"/>
      <c r="L228" s="188">
        <v>71.300448430493262</v>
      </c>
      <c r="M228" s="188">
        <v>4.4843049327354256</v>
      </c>
      <c r="N228" s="188">
        <v>21.524663677130047</v>
      </c>
      <c r="O228" s="188">
        <v>0.89686098654708524</v>
      </c>
      <c r="P228" s="188">
        <v>1.7937219730941705</v>
      </c>
      <c r="Q228" s="102"/>
      <c r="R228" s="91"/>
      <c r="S228" s="92">
        <v>93.142857142857139</v>
      </c>
      <c r="U228" s="95"/>
      <c r="V228" s="95"/>
      <c r="W228" s="95"/>
      <c r="X228" s="95"/>
      <c r="Y228" s="95"/>
      <c r="Z228" s="95"/>
      <c r="AA228" s="95"/>
      <c r="AB228" s="95"/>
    </row>
    <row r="229" spans="1:28" x14ac:dyDescent="0.25">
      <c r="B229" s="4"/>
      <c r="C229" s="12"/>
      <c r="D229" s="179"/>
      <c r="E229" s="179"/>
      <c r="F229" s="179"/>
      <c r="G229" s="179"/>
      <c r="H229" s="179"/>
      <c r="I229" s="179"/>
      <c r="J229" s="33"/>
      <c r="K229" s="34"/>
      <c r="L229" s="188"/>
      <c r="M229" s="188"/>
      <c r="N229" s="188"/>
      <c r="O229" s="188"/>
      <c r="P229" s="188"/>
      <c r="Q229" s="102"/>
      <c r="R229" s="91"/>
      <c r="S229" s="92"/>
      <c r="U229" s="95"/>
      <c r="V229" s="95"/>
      <c r="W229" s="95"/>
      <c r="X229" s="95"/>
      <c r="Y229" s="95"/>
      <c r="Z229" s="95"/>
      <c r="AA229" s="95"/>
      <c r="AB229" s="95"/>
    </row>
    <row r="230" spans="1:28" x14ac:dyDescent="0.25">
      <c r="B230" s="4"/>
      <c r="C230" s="2">
        <v>2015</v>
      </c>
      <c r="D230" s="178">
        <v>602</v>
      </c>
      <c r="E230" s="178">
        <v>424</v>
      </c>
      <c r="F230" s="178">
        <v>40</v>
      </c>
      <c r="G230" s="178">
        <v>122</v>
      </c>
      <c r="H230" s="178">
        <v>5</v>
      </c>
      <c r="I230" s="178">
        <v>11</v>
      </c>
      <c r="J230" s="35"/>
      <c r="K230" s="36"/>
      <c r="L230" s="319">
        <v>70.431893687707642</v>
      </c>
      <c r="M230" s="319">
        <v>6.6445182724252501</v>
      </c>
      <c r="N230" s="319">
        <v>20.26578073089701</v>
      </c>
      <c r="O230" s="319">
        <v>0.83056478405315626</v>
      </c>
      <c r="P230" s="319">
        <v>1.8272425249169437</v>
      </c>
      <c r="Q230" s="101"/>
      <c r="R230" s="89"/>
      <c r="S230" s="90">
        <v>90.625</v>
      </c>
      <c r="U230" s="95"/>
      <c r="V230" s="95"/>
      <c r="W230" s="95"/>
      <c r="X230" s="95"/>
      <c r="Y230" s="95"/>
      <c r="Z230" s="95"/>
      <c r="AA230" s="95"/>
      <c r="AB230" s="95"/>
    </row>
    <row r="231" spans="1:28" x14ac:dyDescent="0.25">
      <c r="A231" s="3"/>
      <c r="B231" s="4"/>
      <c r="C231" s="12" t="s">
        <v>7</v>
      </c>
      <c r="D231" s="179">
        <v>208</v>
      </c>
      <c r="E231" s="179">
        <v>145</v>
      </c>
      <c r="F231" s="179">
        <v>19</v>
      </c>
      <c r="G231" s="179">
        <v>38</v>
      </c>
      <c r="H231" s="179" t="s">
        <v>112</v>
      </c>
      <c r="I231" s="179">
        <v>6</v>
      </c>
      <c r="J231" s="33"/>
      <c r="K231" s="34"/>
      <c r="L231" s="188">
        <v>69.711538461538453</v>
      </c>
      <c r="M231" s="188">
        <v>9.1346153846153832</v>
      </c>
      <c r="N231" s="188">
        <v>18.269230769230766</v>
      </c>
      <c r="O231" s="188" t="s">
        <v>112</v>
      </c>
      <c r="P231" s="188">
        <v>2.8846153846153846</v>
      </c>
      <c r="Q231" s="102"/>
      <c r="R231" s="91"/>
      <c r="S231" s="92">
        <v>88.82352941176471</v>
      </c>
      <c r="U231" s="95"/>
      <c r="V231" s="95"/>
      <c r="W231" s="95"/>
      <c r="X231" s="95"/>
      <c r="Y231" s="95"/>
      <c r="Z231" s="95"/>
      <c r="AA231" s="95"/>
      <c r="AB231" s="95"/>
    </row>
    <row r="232" spans="1:28" x14ac:dyDescent="0.25">
      <c r="A232" s="3"/>
      <c r="B232" s="4"/>
      <c r="C232" s="12" t="s">
        <v>4</v>
      </c>
      <c r="D232" s="179">
        <v>212</v>
      </c>
      <c r="E232" s="179">
        <v>152</v>
      </c>
      <c r="F232" s="179">
        <v>17</v>
      </c>
      <c r="G232" s="179">
        <v>38</v>
      </c>
      <c r="H232" s="179">
        <v>2</v>
      </c>
      <c r="I232" s="179">
        <v>3</v>
      </c>
      <c r="J232" s="33"/>
      <c r="K232" s="34"/>
      <c r="L232" s="188">
        <v>71.698113207547166</v>
      </c>
      <c r="M232" s="188">
        <v>8.0188679245283012</v>
      </c>
      <c r="N232" s="188">
        <v>17.924528301886792</v>
      </c>
      <c r="O232" s="188">
        <v>0.94339622641509435</v>
      </c>
      <c r="P232" s="188">
        <v>1.4150943396226416</v>
      </c>
      <c r="Q232" s="102"/>
      <c r="R232" s="91"/>
      <c r="S232" s="92">
        <v>89.080459770114942</v>
      </c>
      <c r="U232" s="95"/>
      <c r="V232" s="95"/>
      <c r="W232" s="95"/>
      <c r="X232" s="95"/>
      <c r="Y232" s="95"/>
      <c r="Z232" s="95"/>
      <c r="AA232" s="95"/>
      <c r="AB232" s="95"/>
    </row>
    <row r="233" spans="1:28" x14ac:dyDescent="0.25">
      <c r="A233" s="355"/>
      <c r="B233" s="4"/>
      <c r="C233" s="12" t="s">
        <v>5</v>
      </c>
      <c r="D233" s="179">
        <v>182</v>
      </c>
      <c r="E233" s="179">
        <v>127</v>
      </c>
      <c r="F233" s="179">
        <v>4</v>
      </c>
      <c r="G233" s="179">
        <v>46</v>
      </c>
      <c r="H233" s="179">
        <v>3</v>
      </c>
      <c r="I233" s="179">
        <v>2</v>
      </c>
      <c r="J233" s="96"/>
      <c r="K233" s="48"/>
      <c r="L233" s="188">
        <v>69.780219780219781</v>
      </c>
      <c r="M233" s="188">
        <v>2.197802197802198</v>
      </c>
      <c r="N233" s="188">
        <v>25.274725274725274</v>
      </c>
      <c r="O233" s="188">
        <v>1.6483516483516485</v>
      </c>
      <c r="P233" s="188">
        <v>1.098901098901099</v>
      </c>
      <c r="Q233" s="110"/>
      <c r="R233" s="93"/>
      <c r="S233" s="92">
        <v>94.852941176470594</v>
      </c>
      <c r="U233" s="95"/>
      <c r="V233" s="95"/>
      <c r="W233" s="95"/>
      <c r="X233" s="95"/>
      <c r="Y233" s="95"/>
      <c r="Z233" s="95"/>
      <c r="AA233" s="95"/>
      <c r="AB233" s="95"/>
    </row>
    <row r="234" spans="1:28" s="3" customFormat="1" x14ac:dyDescent="0.25">
      <c r="B234" s="4"/>
      <c r="C234" s="6"/>
      <c r="D234" s="179"/>
      <c r="E234" s="179"/>
      <c r="F234" s="179"/>
      <c r="G234" s="179"/>
      <c r="H234" s="179"/>
      <c r="I234" s="179"/>
      <c r="J234" s="33"/>
      <c r="K234" s="34"/>
      <c r="L234" s="188"/>
      <c r="M234" s="188"/>
      <c r="N234" s="188"/>
      <c r="O234" s="188"/>
      <c r="P234" s="188"/>
      <c r="Q234" s="102"/>
      <c r="R234" s="91"/>
      <c r="S234" s="92"/>
      <c r="U234" s="95"/>
      <c r="V234" s="95"/>
      <c r="W234" s="95"/>
      <c r="X234" s="95"/>
      <c r="Y234" s="95"/>
      <c r="Z234" s="95"/>
      <c r="AA234" s="95"/>
      <c r="AB234" s="95"/>
    </row>
    <row r="235" spans="1:28" s="3" customFormat="1" ht="15.6" x14ac:dyDescent="0.25">
      <c r="A235" s="11"/>
      <c r="B235" s="4" t="s">
        <v>29</v>
      </c>
      <c r="C235" s="2">
        <v>2013</v>
      </c>
      <c r="D235" s="178">
        <v>35</v>
      </c>
      <c r="E235" s="178">
        <v>30</v>
      </c>
      <c r="F235" s="178" t="s">
        <v>112</v>
      </c>
      <c r="G235" s="178">
        <v>5</v>
      </c>
      <c r="H235" s="178" t="s">
        <v>112</v>
      </c>
      <c r="I235" s="178" t="s">
        <v>112</v>
      </c>
      <c r="J235" s="35"/>
      <c r="K235" s="36"/>
      <c r="L235" s="319">
        <v>85.714285714285708</v>
      </c>
      <c r="M235" s="319" t="s">
        <v>112</v>
      </c>
      <c r="N235" s="319">
        <v>14.285714285714285</v>
      </c>
      <c r="O235" s="319" t="s">
        <v>112</v>
      </c>
      <c r="P235" s="319" t="s">
        <v>112</v>
      </c>
      <c r="Q235" s="135"/>
      <c r="R235" s="136"/>
      <c r="S235" s="104">
        <v>100</v>
      </c>
      <c r="U235" s="95"/>
      <c r="V235" s="95"/>
      <c r="W235" s="95"/>
      <c r="X235" s="95"/>
      <c r="Y235" s="95"/>
      <c r="Z235" s="95"/>
      <c r="AA235" s="95"/>
      <c r="AB235" s="95"/>
    </row>
    <row r="236" spans="1:28" x14ac:dyDescent="0.25">
      <c r="C236" s="2">
        <v>2014</v>
      </c>
      <c r="D236" s="178">
        <v>20</v>
      </c>
      <c r="E236" s="178">
        <v>15</v>
      </c>
      <c r="F236" s="178">
        <v>1</v>
      </c>
      <c r="G236" s="178">
        <v>4</v>
      </c>
      <c r="H236" s="178" t="s">
        <v>112</v>
      </c>
      <c r="I236" s="178" t="s">
        <v>112</v>
      </c>
      <c r="J236" s="35"/>
      <c r="K236" s="36"/>
      <c r="L236" s="319">
        <v>75</v>
      </c>
      <c r="M236" s="319">
        <v>5</v>
      </c>
      <c r="N236" s="319">
        <v>20</v>
      </c>
      <c r="O236" s="319" t="s">
        <v>112</v>
      </c>
      <c r="P236" s="319" t="s">
        <v>112</v>
      </c>
      <c r="Q236" s="101"/>
      <c r="R236" s="89"/>
      <c r="S236" s="104">
        <v>93.75</v>
      </c>
      <c r="U236" s="95"/>
      <c r="V236" s="95"/>
      <c r="W236" s="95"/>
      <c r="X236" s="95"/>
      <c r="Y236" s="95"/>
      <c r="Z236" s="95"/>
      <c r="AA236" s="95"/>
      <c r="AB236" s="95"/>
    </row>
    <row r="237" spans="1:28" x14ac:dyDescent="0.25">
      <c r="B237" s="4"/>
      <c r="C237" s="12" t="s">
        <v>7</v>
      </c>
      <c r="D237" s="179">
        <v>6</v>
      </c>
      <c r="E237" s="179">
        <v>5</v>
      </c>
      <c r="F237" s="179">
        <v>1</v>
      </c>
      <c r="G237" s="179" t="s">
        <v>112</v>
      </c>
      <c r="H237" s="179" t="s">
        <v>112</v>
      </c>
      <c r="I237" s="179" t="s">
        <v>112</v>
      </c>
      <c r="J237" s="33"/>
      <c r="K237" s="34"/>
      <c r="L237" s="188">
        <v>83.333333333333343</v>
      </c>
      <c r="M237" s="188">
        <v>16.666666666666664</v>
      </c>
      <c r="N237" s="188" t="s">
        <v>112</v>
      </c>
      <c r="O237" s="188" t="s">
        <v>112</v>
      </c>
      <c r="P237" s="188" t="s">
        <v>112</v>
      </c>
      <c r="Q237" s="110"/>
      <c r="R237" s="93"/>
      <c r="S237" s="93">
        <v>83.333333333333329</v>
      </c>
      <c r="U237" s="95"/>
      <c r="V237" s="95"/>
      <c r="W237" s="95"/>
      <c r="X237" s="95"/>
      <c r="Y237" s="95"/>
      <c r="Z237" s="95"/>
      <c r="AA237" s="95"/>
      <c r="AB237" s="95"/>
    </row>
    <row r="238" spans="1:28" x14ac:dyDescent="0.25">
      <c r="B238" s="4"/>
      <c r="C238" s="12" t="s">
        <v>4</v>
      </c>
      <c r="D238" s="179">
        <v>2</v>
      </c>
      <c r="E238" s="179">
        <v>2</v>
      </c>
      <c r="F238" s="179" t="s">
        <v>112</v>
      </c>
      <c r="G238" s="179" t="s">
        <v>112</v>
      </c>
      <c r="H238" s="179" t="s">
        <v>112</v>
      </c>
      <c r="I238" s="179" t="s">
        <v>112</v>
      </c>
      <c r="J238" s="33"/>
      <c r="K238" s="34"/>
      <c r="L238" s="188">
        <v>100</v>
      </c>
      <c r="M238" s="188" t="s">
        <v>112</v>
      </c>
      <c r="N238" s="188" t="s">
        <v>112</v>
      </c>
      <c r="O238" s="188" t="s">
        <v>112</v>
      </c>
      <c r="P238" s="188" t="s">
        <v>112</v>
      </c>
      <c r="Q238" s="110"/>
      <c r="R238" s="93"/>
      <c r="S238" s="93">
        <v>100</v>
      </c>
      <c r="U238" s="95"/>
      <c r="V238" s="95"/>
      <c r="W238" s="95"/>
      <c r="X238" s="95"/>
      <c r="Y238" s="95"/>
      <c r="Z238" s="95"/>
      <c r="AA238" s="95"/>
      <c r="AB238" s="95"/>
    </row>
    <row r="239" spans="1:28" x14ac:dyDescent="0.25">
      <c r="B239" s="4"/>
      <c r="C239" s="12" t="s">
        <v>5</v>
      </c>
      <c r="D239" s="179">
        <v>6</v>
      </c>
      <c r="E239" s="179">
        <v>5</v>
      </c>
      <c r="F239" s="179" t="s">
        <v>112</v>
      </c>
      <c r="G239" s="179">
        <v>1</v>
      </c>
      <c r="H239" s="179" t="s">
        <v>112</v>
      </c>
      <c r="I239" s="179" t="s">
        <v>112</v>
      </c>
      <c r="J239" s="33"/>
      <c r="K239" s="34"/>
      <c r="L239" s="188">
        <v>83.333333333333343</v>
      </c>
      <c r="M239" s="188" t="s">
        <v>112</v>
      </c>
      <c r="N239" s="188">
        <v>16.666666666666664</v>
      </c>
      <c r="O239" s="188" t="s">
        <v>112</v>
      </c>
      <c r="P239" s="188" t="s">
        <v>112</v>
      </c>
      <c r="Q239" s="110"/>
      <c r="R239" s="93"/>
      <c r="S239" s="93">
        <v>100</v>
      </c>
      <c r="U239" s="95"/>
      <c r="V239" s="95"/>
      <c r="W239" s="95"/>
      <c r="X239" s="95"/>
      <c r="Y239" s="95"/>
      <c r="Z239" s="95"/>
      <c r="AA239" s="95"/>
      <c r="AB239" s="95"/>
    </row>
    <row r="240" spans="1:28" x14ac:dyDescent="0.25">
      <c r="B240" s="4"/>
      <c r="C240" s="12" t="s">
        <v>6</v>
      </c>
      <c r="D240" s="179">
        <v>6</v>
      </c>
      <c r="E240" s="179">
        <v>3</v>
      </c>
      <c r="F240" s="179" t="s">
        <v>112</v>
      </c>
      <c r="G240" s="179">
        <v>3</v>
      </c>
      <c r="H240" s="179" t="s">
        <v>112</v>
      </c>
      <c r="I240" s="179" t="s">
        <v>112</v>
      </c>
      <c r="J240" s="33"/>
      <c r="K240" s="34"/>
      <c r="L240" s="188">
        <v>50</v>
      </c>
      <c r="M240" s="188" t="s">
        <v>112</v>
      </c>
      <c r="N240" s="188">
        <v>50</v>
      </c>
      <c r="O240" s="188" t="s">
        <v>112</v>
      </c>
      <c r="P240" s="188" t="s">
        <v>112</v>
      </c>
      <c r="Q240" s="102"/>
      <c r="R240" s="91"/>
      <c r="S240" s="93">
        <v>100</v>
      </c>
      <c r="U240" s="95"/>
      <c r="V240" s="95"/>
      <c r="W240" s="95"/>
      <c r="X240" s="95"/>
      <c r="Y240" s="95"/>
      <c r="Z240" s="95"/>
      <c r="AA240" s="95"/>
      <c r="AB240" s="95"/>
    </row>
    <row r="241" spans="1:28" x14ac:dyDescent="0.25">
      <c r="B241" s="4"/>
      <c r="C241" s="12"/>
      <c r="D241" s="179"/>
      <c r="E241" s="179"/>
      <c r="F241" s="179"/>
      <c r="G241" s="179"/>
      <c r="H241" s="179"/>
      <c r="I241" s="179"/>
      <c r="J241" s="33"/>
      <c r="K241" s="34"/>
      <c r="L241" s="188"/>
      <c r="M241" s="188"/>
      <c r="N241" s="188"/>
      <c r="O241" s="188"/>
      <c r="P241" s="188"/>
      <c r="Q241" s="102"/>
      <c r="R241" s="91"/>
      <c r="S241" s="104"/>
      <c r="U241" s="95"/>
      <c r="V241" s="95"/>
      <c r="W241" s="95"/>
      <c r="X241" s="95"/>
      <c r="Y241" s="95"/>
      <c r="Z241" s="95"/>
      <c r="AA241" s="95"/>
      <c r="AB241" s="95"/>
    </row>
    <row r="242" spans="1:28" x14ac:dyDescent="0.25">
      <c r="B242" s="4"/>
      <c r="C242" s="2">
        <v>2015</v>
      </c>
      <c r="D242" s="178">
        <v>23</v>
      </c>
      <c r="E242" s="178">
        <v>18</v>
      </c>
      <c r="F242" s="178">
        <v>2</v>
      </c>
      <c r="G242" s="178">
        <v>3</v>
      </c>
      <c r="H242" s="178" t="s">
        <v>112</v>
      </c>
      <c r="I242" s="178" t="s">
        <v>112</v>
      </c>
      <c r="J242" s="35"/>
      <c r="K242" s="36"/>
      <c r="L242" s="319">
        <v>78.260869565217391</v>
      </c>
      <c r="M242" s="319">
        <v>8.695652173913043</v>
      </c>
      <c r="N242" s="319">
        <v>13.043478260869565</v>
      </c>
      <c r="O242" s="319" t="s">
        <v>112</v>
      </c>
      <c r="P242" s="319" t="s">
        <v>112</v>
      </c>
      <c r="Q242" s="101"/>
      <c r="R242" s="89"/>
      <c r="S242" s="104">
        <v>90</v>
      </c>
      <c r="U242" s="95"/>
      <c r="V242" s="95"/>
      <c r="W242" s="95"/>
      <c r="X242" s="95"/>
      <c r="Y242" s="95"/>
      <c r="Z242" s="95"/>
      <c r="AA242" s="95"/>
      <c r="AB242" s="95"/>
    </row>
    <row r="243" spans="1:28" s="3" customFormat="1" x14ac:dyDescent="0.25">
      <c r="B243" s="4"/>
      <c r="C243" s="6" t="s">
        <v>25</v>
      </c>
      <c r="D243" s="179">
        <v>5</v>
      </c>
      <c r="E243" s="179">
        <v>4</v>
      </c>
      <c r="F243" s="179">
        <v>1</v>
      </c>
      <c r="G243" s="179" t="s">
        <v>112</v>
      </c>
      <c r="H243" s="179" t="s">
        <v>112</v>
      </c>
      <c r="I243" s="179" t="s">
        <v>112</v>
      </c>
      <c r="J243" s="33"/>
      <c r="K243" s="34"/>
      <c r="L243" s="188">
        <v>80</v>
      </c>
      <c r="M243" s="188">
        <v>20</v>
      </c>
      <c r="N243" s="188" t="s">
        <v>112</v>
      </c>
      <c r="O243" s="188" t="s">
        <v>112</v>
      </c>
      <c r="P243" s="188" t="s">
        <v>112</v>
      </c>
      <c r="Q243" s="102"/>
      <c r="R243" s="91"/>
      <c r="S243" s="93">
        <v>80</v>
      </c>
      <c r="U243" s="95"/>
      <c r="V243" s="95"/>
      <c r="W243" s="95"/>
      <c r="X243" s="95"/>
      <c r="Y243" s="95"/>
      <c r="Z243" s="95"/>
      <c r="AA243" s="95"/>
      <c r="AB243" s="95"/>
    </row>
    <row r="244" spans="1:28" s="3" customFormat="1" x14ac:dyDescent="0.25">
      <c r="B244" s="4"/>
      <c r="C244" s="6" t="s">
        <v>78</v>
      </c>
      <c r="D244" s="179">
        <v>8</v>
      </c>
      <c r="E244" s="179">
        <v>5</v>
      </c>
      <c r="F244" s="179" t="s">
        <v>112</v>
      </c>
      <c r="G244" s="179">
        <v>3</v>
      </c>
      <c r="H244" s="179" t="s">
        <v>112</v>
      </c>
      <c r="I244" s="179" t="s">
        <v>112</v>
      </c>
      <c r="J244" s="96"/>
      <c r="K244" s="48"/>
      <c r="L244" s="188">
        <v>62.5</v>
      </c>
      <c r="M244" s="188" t="s">
        <v>112</v>
      </c>
      <c r="N244" s="188">
        <v>37.5</v>
      </c>
      <c r="O244" s="188" t="s">
        <v>112</v>
      </c>
      <c r="P244" s="188" t="s">
        <v>112</v>
      </c>
      <c r="Q244" s="102"/>
      <c r="R244" s="91"/>
      <c r="S244" s="93">
        <v>100</v>
      </c>
      <c r="U244" s="95"/>
      <c r="V244" s="95"/>
      <c r="W244" s="95"/>
      <c r="X244" s="95"/>
      <c r="Y244" s="95"/>
      <c r="Z244" s="95"/>
      <c r="AA244" s="95"/>
      <c r="AB244" s="95"/>
    </row>
    <row r="245" spans="1:28" s="3" customFormat="1" x14ac:dyDescent="0.25">
      <c r="A245" s="355"/>
      <c r="B245" s="4"/>
      <c r="C245" s="6" t="s">
        <v>193</v>
      </c>
      <c r="D245" s="179">
        <v>10</v>
      </c>
      <c r="E245" s="179">
        <v>9</v>
      </c>
      <c r="F245" s="179">
        <v>1</v>
      </c>
      <c r="G245" s="179" t="s">
        <v>112</v>
      </c>
      <c r="H245" s="179" t="s">
        <v>112</v>
      </c>
      <c r="I245" s="179" t="s">
        <v>112</v>
      </c>
      <c r="J245" s="96"/>
      <c r="K245" s="48"/>
      <c r="L245" s="188">
        <v>90</v>
      </c>
      <c r="M245" s="188">
        <v>10</v>
      </c>
      <c r="N245" s="188" t="s">
        <v>112</v>
      </c>
      <c r="O245" s="188" t="s">
        <v>112</v>
      </c>
      <c r="P245" s="188" t="s">
        <v>112</v>
      </c>
      <c r="Q245" s="110"/>
      <c r="R245" s="93"/>
      <c r="S245" s="93">
        <v>90</v>
      </c>
      <c r="U245" s="95"/>
      <c r="V245" s="95"/>
      <c r="W245" s="95"/>
      <c r="X245" s="95"/>
      <c r="Y245" s="95"/>
      <c r="Z245" s="95"/>
      <c r="AA245" s="95"/>
      <c r="AB245" s="95"/>
    </row>
    <row r="246" spans="1:28" ht="13.8" thickBot="1" x14ac:dyDescent="0.3">
      <c r="A246" s="113"/>
      <c r="B246" s="114"/>
      <c r="C246" s="113"/>
      <c r="D246" s="81"/>
      <c r="E246" s="81"/>
      <c r="F246" s="81"/>
      <c r="G246" s="81"/>
      <c r="H246" s="81"/>
      <c r="I246" s="81"/>
      <c r="J246" s="115"/>
      <c r="K246" s="113"/>
      <c r="L246" s="116"/>
      <c r="M246" s="116"/>
      <c r="N246" s="116"/>
      <c r="O246" s="116"/>
      <c r="P246" s="116"/>
      <c r="Q246" s="117"/>
      <c r="R246" s="118"/>
      <c r="S246" s="318"/>
      <c r="T246" s="1"/>
    </row>
    <row r="247" spans="1:28" x14ac:dyDescent="0.25">
      <c r="A247" s="3"/>
      <c r="B247" s="4"/>
      <c r="C247" s="3"/>
      <c r="D247" s="132"/>
      <c r="E247" s="133"/>
      <c r="F247" s="133"/>
      <c r="G247" s="133"/>
      <c r="H247" s="133"/>
      <c r="I247" s="133"/>
      <c r="J247" s="33"/>
      <c r="L247" s="39"/>
      <c r="M247" s="39"/>
      <c r="N247" s="39"/>
      <c r="O247" s="39"/>
      <c r="P247" s="39"/>
      <c r="Q247" s="3"/>
      <c r="R247" s="3"/>
      <c r="S247" s="134"/>
      <c r="T247" s="1"/>
    </row>
    <row r="248" spans="1:28" x14ac:dyDescent="0.25">
      <c r="A248" s="191" t="s">
        <v>12</v>
      </c>
      <c r="C248" s="3"/>
      <c r="D248" s="3"/>
      <c r="E248" s="3"/>
      <c r="F248" s="3"/>
      <c r="G248" s="3"/>
      <c r="H248" s="3"/>
      <c r="I248" s="3"/>
      <c r="J248" s="3"/>
      <c r="L248" s="3"/>
      <c r="M248" s="3"/>
      <c r="N248" s="3"/>
      <c r="O248" s="3"/>
      <c r="P248" s="3"/>
      <c r="Q248" s="3"/>
      <c r="R248" s="3"/>
      <c r="S248" s="3"/>
    </row>
    <row r="249" spans="1:28" ht="17.25" customHeight="1" x14ac:dyDescent="0.25">
      <c r="A249" s="421" t="s">
        <v>65</v>
      </c>
      <c r="B249" s="421"/>
      <c r="C249" s="421"/>
      <c r="D249" s="421"/>
      <c r="E249" s="421"/>
      <c r="F249" s="421"/>
      <c r="G249" s="421"/>
      <c r="H249" s="421"/>
      <c r="I249" s="421"/>
      <c r="J249" s="421"/>
      <c r="K249" s="421"/>
      <c r="L249" s="421"/>
      <c r="M249" s="421"/>
      <c r="N249" s="421"/>
      <c r="O249" s="421"/>
      <c r="P249" s="421"/>
      <c r="Q249" s="421"/>
      <c r="R249" s="421"/>
      <c r="S249" s="421"/>
    </row>
    <row r="250" spans="1:28" ht="12" customHeight="1" x14ac:dyDescent="0.25">
      <c r="A250" s="15"/>
      <c r="B250" s="392"/>
      <c r="C250" s="392"/>
      <c r="D250" s="392"/>
      <c r="E250" s="392"/>
      <c r="F250" s="392"/>
      <c r="G250" s="392"/>
      <c r="H250" s="392"/>
      <c r="I250" s="392"/>
      <c r="J250" s="392"/>
      <c r="K250" s="392"/>
      <c r="L250" s="392"/>
      <c r="M250" s="392"/>
      <c r="N250" s="392"/>
      <c r="O250" s="392"/>
      <c r="P250" s="392"/>
      <c r="Q250" s="392"/>
      <c r="R250" s="392"/>
      <c r="S250" s="392"/>
    </row>
    <row r="251" spans="1:28" x14ac:dyDescent="0.25">
      <c r="A251" s="421" t="s">
        <v>21</v>
      </c>
      <c r="B251" s="421"/>
      <c r="C251" s="421"/>
      <c r="D251" s="421"/>
      <c r="E251" s="421"/>
      <c r="F251" s="421"/>
      <c r="G251" s="421"/>
      <c r="H251" s="421"/>
      <c r="I251" s="421"/>
      <c r="J251" s="421"/>
      <c r="K251" s="421"/>
      <c r="L251" s="421"/>
      <c r="M251" s="421"/>
      <c r="N251" s="421"/>
      <c r="O251" s="421"/>
      <c r="P251" s="421"/>
      <c r="Q251" s="421"/>
      <c r="R251" s="421"/>
      <c r="S251" s="421"/>
    </row>
    <row r="252" spans="1:28" x14ac:dyDescent="0.25">
      <c r="A252" s="421" t="s">
        <v>32</v>
      </c>
      <c r="B252" s="421"/>
      <c r="C252" s="421"/>
      <c r="D252" s="421"/>
      <c r="E252" s="421"/>
      <c r="F252" s="421"/>
      <c r="G252" s="421"/>
      <c r="H252" s="421"/>
      <c r="I252" s="421"/>
      <c r="J252" s="421"/>
      <c r="K252" s="421"/>
      <c r="L252" s="421"/>
      <c r="M252" s="421"/>
      <c r="N252" s="421"/>
      <c r="O252" s="421"/>
      <c r="P252" s="421"/>
      <c r="Q252" s="421"/>
      <c r="R252" s="421"/>
      <c r="S252" s="421"/>
    </row>
    <row r="253" spans="1:28" x14ac:dyDescent="0.25">
      <c r="A253" s="15" t="s">
        <v>67</v>
      </c>
      <c r="B253" s="392"/>
      <c r="C253" s="392"/>
      <c r="D253" s="392"/>
      <c r="E253" s="392"/>
      <c r="F253" s="392"/>
      <c r="G253" s="392"/>
      <c r="H253" s="392"/>
      <c r="I253" s="392"/>
      <c r="J253" s="392"/>
      <c r="K253" s="392"/>
      <c r="L253" s="392"/>
      <c r="M253" s="392"/>
      <c r="N253" s="392"/>
      <c r="O253" s="392"/>
      <c r="P253" s="392"/>
      <c r="Q253" s="392"/>
      <c r="R253" s="392"/>
      <c r="S253" s="392"/>
    </row>
    <row r="254" spans="1:28" x14ac:dyDescent="0.25">
      <c r="A254" s="421" t="s">
        <v>48</v>
      </c>
      <c r="B254" s="421"/>
      <c r="C254" s="421"/>
      <c r="D254" s="421"/>
      <c r="E254" s="421"/>
      <c r="F254" s="421"/>
      <c r="G254" s="421"/>
      <c r="H254" s="421"/>
      <c r="I254" s="421"/>
      <c r="J254" s="421"/>
      <c r="K254" s="421"/>
      <c r="L254" s="421"/>
      <c r="M254" s="421"/>
      <c r="N254" s="421"/>
      <c r="O254" s="421"/>
      <c r="P254" s="421"/>
      <c r="Q254" s="421"/>
      <c r="R254" s="421"/>
      <c r="S254" s="421"/>
    </row>
    <row r="255" spans="1:28" x14ac:dyDescent="0.25">
      <c r="A255" s="421" t="s">
        <v>43</v>
      </c>
      <c r="B255" s="421"/>
      <c r="C255" s="421"/>
      <c r="D255" s="421"/>
      <c r="E255" s="421"/>
      <c r="F255" s="421"/>
      <c r="G255" s="421"/>
      <c r="H255" s="421"/>
      <c r="I255" s="421"/>
      <c r="J255" s="421"/>
      <c r="K255" s="421"/>
      <c r="L255" s="421"/>
      <c r="M255" s="421"/>
      <c r="N255" s="421"/>
      <c r="O255" s="421"/>
      <c r="P255" s="421"/>
      <c r="Q255" s="421"/>
      <c r="R255" s="421"/>
      <c r="S255" s="421"/>
    </row>
    <row r="256" spans="1:28" x14ac:dyDescent="0.25">
      <c r="A256" s="421" t="s">
        <v>24</v>
      </c>
      <c r="B256" s="421"/>
      <c r="C256" s="421"/>
      <c r="D256" s="421"/>
      <c r="E256" s="421"/>
      <c r="F256" s="421"/>
      <c r="G256" s="421"/>
      <c r="H256" s="421"/>
      <c r="I256" s="421"/>
      <c r="J256" s="421"/>
      <c r="K256" s="421"/>
      <c r="L256" s="421"/>
      <c r="M256" s="421"/>
      <c r="N256" s="421"/>
      <c r="O256" s="421"/>
      <c r="P256" s="421"/>
      <c r="Q256" s="421"/>
      <c r="R256" s="421"/>
      <c r="S256" s="421"/>
    </row>
    <row r="257" spans="1:19" ht="25.5" customHeight="1" x14ac:dyDescent="0.25">
      <c r="A257" s="421" t="s">
        <v>30</v>
      </c>
      <c r="B257" s="421"/>
      <c r="C257" s="421"/>
      <c r="D257" s="421"/>
      <c r="E257" s="421"/>
      <c r="F257" s="421"/>
      <c r="G257" s="421"/>
      <c r="H257" s="421"/>
      <c r="I257" s="421"/>
      <c r="J257" s="421"/>
      <c r="K257" s="421"/>
      <c r="L257" s="421"/>
      <c r="M257" s="421"/>
      <c r="N257" s="421"/>
      <c r="O257" s="421"/>
      <c r="P257" s="421"/>
      <c r="Q257" s="421"/>
      <c r="R257" s="421"/>
      <c r="S257" s="421"/>
    </row>
    <row r="258" spans="1:19" x14ac:dyDescent="0.25">
      <c r="A258" s="421" t="s">
        <v>31</v>
      </c>
      <c r="B258" s="421"/>
      <c r="C258" s="421"/>
      <c r="D258" s="421"/>
      <c r="E258" s="421"/>
      <c r="F258" s="421"/>
      <c r="G258" s="421"/>
      <c r="H258" s="421"/>
      <c r="I258" s="421"/>
      <c r="J258" s="421"/>
      <c r="K258" s="421"/>
      <c r="L258" s="421"/>
      <c r="M258" s="421"/>
      <c r="N258" s="421"/>
      <c r="O258" s="421"/>
      <c r="P258" s="421"/>
      <c r="Q258" s="421"/>
      <c r="R258" s="421"/>
      <c r="S258" s="421"/>
    </row>
    <row r="259" spans="1:19" x14ac:dyDescent="0.25">
      <c r="A259" s="421" t="s">
        <v>47</v>
      </c>
      <c r="B259" s="421"/>
      <c r="C259" s="421"/>
      <c r="D259" s="421"/>
      <c r="E259" s="421"/>
      <c r="F259" s="421"/>
      <c r="G259" s="421"/>
      <c r="H259" s="421"/>
      <c r="I259" s="421"/>
      <c r="J259" s="421"/>
      <c r="K259" s="421"/>
      <c r="L259" s="421"/>
      <c r="M259" s="421"/>
      <c r="N259" s="421"/>
      <c r="O259" s="421"/>
      <c r="P259" s="421"/>
      <c r="Q259" s="421"/>
      <c r="R259" s="421"/>
      <c r="S259" s="421"/>
    </row>
    <row r="260" spans="1:19" x14ac:dyDescent="0.25">
      <c r="A260" s="421" t="s">
        <v>34</v>
      </c>
      <c r="B260" s="421"/>
      <c r="C260" s="421"/>
      <c r="D260" s="421"/>
      <c r="E260" s="421"/>
      <c r="F260" s="421"/>
      <c r="G260" s="421"/>
      <c r="H260" s="421"/>
      <c r="I260" s="421"/>
      <c r="J260" s="421"/>
      <c r="K260" s="421"/>
      <c r="L260" s="421"/>
      <c r="M260" s="421"/>
      <c r="N260" s="421"/>
      <c r="O260" s="421"/>
      <c r="P260" s="421"/>
      <c r="Q260" s="421"/>
      <c r="R260" s="421"/>
      <c r="S260" s="421"/>
    </row>
    <row r="261" spans="1:19" x14ac:dyDescent="0.25">
      <c r="A261" s="421" t="s">
        <v>45</v>
      </c>
      <c r="B261" s="421"/>
      <c r="C261" s="421"/>
      <c r="D261" s="421"/>
      <c r="E261" s="421"/>
      <c r="F261" s="421"/>
      <c r="G261" s="421"/>
      <c r="H261" s="421"/>
      <c r="I261" s="421"/>
      <c r="J261" s="421"/>
      <c r="K261" s="421"/>
      <c r="L261" s="421"/>
      <c r="M261" s="421"/>
      <c r="N261" s="421"/>
      <c r="O261" s="421"/>
      <c r="P261" s="421"/>
      <c r="Q261" s="421"/>
      <c r="R261" s="421"/>
      <c r="S261" s="421"/>
    </row>
  </sheetData>
  <mergeCells count="17">
    <mergeCell ref="A258:S258"/>
    <mergeCell ref="A259:S259"/>
    <mergeCell ref="A260:S260"/>
    <mergeCell ref="A261:S261"/>
    <mergeCell ref="A249:S249"/>
    <mergeCell ref="A251:S251"/>
    <mergeCell ref="A252:S252"/>
    <mergeCell ref="A254:S254"/>
    <mergeCell ref="A255:S255"/>
    <mergeCell ref="A256:S256"/>
    <mergeCell ref="A257:S257"/>
    <mergeCell ref="B4:B5"/>
    <mergeCell ref="C4:C5"/>
    <mergeCell ref="L4:P4"/>
    <mergeCell ref="S4:S5"/>
    <mergeCell ref="E4:I4"/>
    <mergeCell ref="D4:D5"/>
  </mergeCells>
  <phoneticPr fontId="1" type="noConversion"/>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260"/>
  <sheetViews>
    <sheetView zoomScale="85" zoomScaleNormal="85" workbookViewId="0">
      <pane ySplit="5" topLeftCell="A6" activePane="bottomLeft" state="frozen"/>
      <selection pane="bottomLeft" activeCell="A6" sqref="A6"/>
    </sheetView>
  </sheetViews>
  <sheetFormatPr defaultColWidth="9.109375" defaultRowHeight="13.2" x14ac:dyDescent="0.25"/>
  <cols>
    <col min="1" max="1" width="20.5546875" style="11" customWidth="1"/>
    <col min="2" max="2" width="23.109375" style="11" customWidth="1"/>
    <col min="3" max="3" width="13.33203125" style="11" customWidth="1"/>
    <col min="4" max="10" width="12.6640625" style="11" customWidth="1"/>
    <col min="11" max="11" width="12.6640625" style="3" customWidth="1"/>
    <col min="12" max="13" width="1.6640625" style="11" customWidth="1"/>
    <col min="14" max="14" width="10.44140625" style="144" customWidth="1"/>
    <col min="15" max="18" width="9.109375" style="11"/>
    <col min="19" max="19" width="16.33203125" style="11" customWidth="1"/>
    <col min="20" max="16384" width="9.109375" style="11"/>
  </cols>
  <sheetData>
    <row r="1" spans="1:19" ht="23.25" customHeight="1" x14ac:dyDescent="0.25">
      <c r="A1" s="425" t="s">
        <v>195</v>
      </c>
      <c r="B1" s="426"/>
      <c r="C1" s="426"/>
      <c r="D1" s="426"/>
      <c r="E1" s="426"/>
      <c r="F1" s="426"/>
      <c r="G1" s="426"/>
      <c r="H1" s="426"/>
      <c r="I1" s="426"/>
      <c r="J1" s="426"/>
      <c r="K1" s="11"/>
      <c r="L1" s="125"/>
      <c r="M1" s="125"/>
    </row>
    <row r="2" spans="1:19" x14ac:dyDescent="0.25">
      <c r="B2" s="9"/>
      <c r="C2" s="100"/>
      <c r="D2" s="100"/>
      <c r="E2" s="100"/>
      <c r="F2" s="100"/>
      <c r="G2" s="100"/>
      <c r="H2" s="100"/>
      <c r="I2" s="100"/>
      <c r="J2" s="100"/>
      <c r="K2" s="23"/>
      <c r="L2" s="100"/>
      <c r="M2" s="100"/>
    </row>
    <row r="3" spans="1:19" ht="15.6" x14ac:dyDescent="0.25">
      <c r="A3" s="10" t="s">
        <v>20</v>
      </c>
      <c r="D3" s="3"/>
      <c r="E3" s="3"/>
      <c r="F3" s="3"/>
      <c r="G3" s="3"/>
      <c r="H3" s="3"/>
      <c r="I3" s="3"/>
      <c r="J3" s="5"/>
      <c r="L3" s="3"/>
      <c r="M3" s="3"/>
      <c r="N3" s="48"/>
    </row>
    <row r="4" spans="1:19" ht="12.75" customHeight="1" x14ac:dyDescent="0.25">
      <c r="B4" s="414" t="s">
        <v>9</v>
      </c>
      <c r="C4" s="414" t="s">
        <v>42</v>
      </c>
      <c r="D4" s="150"/>
      <c r="E4" s="417" t="s">
        <v>15</v>
      </c>
      <c r="F4" s="417"/>
      <c r="G4" s="417"/>
      <c r="H4" s="417"/>
      <c r="I4" s="417"/>
      <c r="J4" s="417"/>
      <c r="K4" s="417"/>
      <c r="L4" s="42"/>
      <c r="M4" s="43"/>
      <c r="N4" s="418" t="s">
        <v>179</v>
      </c>
    </row>
    <row r="5" spans="1:19" ht="38.25" customHeight="1" x14ac:dyDescent="0.25">
      <c r="A5" s="18" t="s">
        <v>33</v>
      </c>
      <c r="B5" s="415"/>
      <c r="C5" s="416"/>
      <c r="D5" s="126" t="s">
        <v>53</v>
      </c>
      <c r="E5" s="44" t="s">
        <v>16</v>
      </c>
      <c r="F5" s="173" t="s">
        <v>17</v>
      </c>
      <c r="G5" s="44" t="s">
        <v>0</v>
      </c>
      <c r="H5" s="44" t="s">
        <v>8</v>
      </c>
      <c r="I5" s="44" t="s">
        <v>19</v>
      </c>
      <c r="J5" s="44" t="s">
        <v>178</v>
      </c>
      <c r="K5" s="44" t="s">
        <v>18</v>
      </c>
      <c r="L5" s="45"/>
      <c r="M5" s="16"/>
      <c r="N5" s="422"/>
    </row>
    <row r="6" spans="1:19" ht="12.75" customHeight="1" x14ac:dyDescent="0.25">
      <c r="B6" s="3"/>
      <c r="C6" s="19"/>
      <c r="D6" s="47"/>
      <c r="E6" s="47"/>
      <c r="F6" s="174"/>
      <c r="G6" s="47"/>
      <c r="H6" s="47"/>
      <c r="I6" s="47"/>
      <c r="J6" s="47"/>
      <c r="K6" s="47"/>
      <c r="L6" s="106"/>
      <c r="M6" s="48"/>
      <c r="N6" s="46"/>
    </row>
    <row r="7" spans="1:19" ht="12.75" customHeight="1" x14ac:dyDescent="0.25">
      <c r="A7" s="105" t="s">
        <v>69</v>
      </c>
      <c r="B7" s="4" t="s">
        <v>35</v>
      </c>
      <c r="C7" s="2">
        <v>2013</v>
      </c>
      <c r="D7" s="325">
        <v>6592</v>
      </c>
      <c r="E7" s="178">
        <v>908</v>
      </c>
      <c r="F7" s="178">
        <v>178</v>
      </c>
      <c r="G7" s="178">
        <v>851</v>
      </c>
      <c r="H7" s="178">
        <v>3562</v>
      </c>
      <c r="I7" s="178">
        <v>85</v>
      </c>
      <c r="J7" s="178">
        <v>546</v>
      </c>
      <c r="K7" s="178">
        <v>462</v>
      </c>
      <c r="L7" s="137"/>
      <c r="M7" s="5"/>
      <c r="N7" s="321">
        <v>4.0624653346973485</v>
      </c>
      <c r="O7" s="14"/>
      <c r="R7" s="14"/>
    </row>
    <row r="8" spans="1:19" ht="12.75" customHeight="1" x14ac:dyDescent="0.25">
      <c r="A8" s="105"/>
      <c r="B8" s="3"/>
      <c r="C8" s="2">
        <v>2014</v>
      </c>
      <c r="D8" s="325">
        <v>2947</v>
      </c>
      <c r="E8" s="178">
        <v>366</v>
      </c>
      <c r="F8" s="178">
        <v>142</v>
      </c>
      <c r="G8" s="178">
        <v>820</v>
      </c>
      <c r="H8" s="178">
        <v>1347</v>
      </c>
      <c r="I8" s="178">
        <v>72</v>
      </c>
      <c r="J8" s="178">
        <v>78</v>
      </c>
      <c r="K8" s="178">
        <v>122</v>
      </c>
      <c r="L8" s="326"/>
      <c r="M8" s="4"/>
      <c r="N8" s="321">
        <v>1.8349709219063273</v>
      </c>
      <c r="O8" s="14"/>
      <c r="R8" s="14"/>
    </row>
    <row r="9" spans="1:19" ht="12.75" customHeight="1" x14ac:dyDescent="0.25">
      <c r="A9" s="105"/>
      <c r="B9" s="3"/>
      <c r="C9" s="12" t="s">
        <v>7</v>
      </c>
      <c r="D9" s="181">
        <v>981</v>
      </c>
      <c r="E9" s="179">
        <v>115</v>
      </c>
      <c r="F9" s="179">
        <v>33</v>
      </c>
      <c r="G9" s="179">
        <v>320</v>
      </c>
      <c r="H9" s="179">
        <v>438</v>
      </c>
      <c r="I9" s="179">
        <v>15</v>
      </c>
      <c r="J9" s="179" t="s">
        <v>112</v>
      </c>
      <c r="K9" s="179">
        <v>60</v>
      </c>
      <c r="L9" s="107"/>
      <c r="M9" s="3"/>
      <c r="N9" s="322">
        <v>2.1732869580628722</v>
      </c>
      <c r="O9" s="14"/>
      <c r="R9" s="14"/>
    </row>
    <row r="10" spans="1:19" ht="12.75" customHeight="1" x14ac:dyDescent="0.25">
      <c r="A10" s="105"/>
      <c r="B10" s="3"/>
      <c r="C10" s="12" t="s">
        <v>4</v>
      </c>
      <c r="D10" s="181">
        <v>700</v>
      </c>
      <c r="E10" s="179">
        <v>98</v>
      </c>
      <c r="F10" s="179">
        <v>27</v>
      </c>
      <c r="G10" s="179">
        <v>182</v>
      </c>
      <c r="H10" s="179">
        <v>329</v>
      </c>
      <c r="I10" s="179">
        <v>10</v>
      </c>
      <c r="J10" s="179">
        <v>35</v>
      </c>
      <c r="K10" s="179">
        <v>19</v>
      </c>
      <c r="L10" s="107"/>
      <c r="M10" s="3"/>
      <c r="N10" s="322">
        <v>1.7659821383520864</v>
      </c>
      <c r="O10" s="14"/>
      <c r="R10" s="165"/>
    </row>
    <row r="11" spans="1:19" ht="12.75" customHeight="1" x14ac:dyDescent="0.25">
      <c r="A11" s="105"/>
      <c r="B11" s="3"/>
      <c r="C11" s="12" t="s">
        <v>5</v>
      </c>
      <c r="D11" s="181">
        <v>662</v>
      </c>
      <c r="E11" s="179">
        <v>88</v>
      </c>
      <c r="F11" s="179">
        <v>48</v>
      </c>
      <c r="G11" s="179">
        <v>158</v>
      </c>
      <c r="H11" s="179">
        <v>309</v>
      </c>
      <c r="I11" s="179">
        <v>24</v>
      </c>
      <c r="J11" s="179">
        <v>10</v>
      </c>
      <c r="K11" s="179">
        <v>25</v>
      </c>
      <c r="L11" s="107"/>
      <c r="M11" s="3"/>
      <c r="N11" s="322">
        <v>1.7365756407229611</v>
      </c>
      <c r="O11" s="14"/>
      <c r="R11" s="14"/>
    </row>
    <row r="12" spans="1:19" ht="12.75" customHeight="1" x14ac:dyDescent="0.25">
      <c r="A12" s="105"/>
      <c r="B12" s="3"/>
      <c r="C12" s="12" t="s">
        <v>6</v>
      </c>
      <c r="D12" s="181">
        <v>604</v>
      </c>
      <c r="E12" s="179">
        <v>65</v>
      </c>
      <c r="F12" s="179">
        <v>34</v>
      </c>
      <c r="G12" s="179">
        <v>160</v>
      </c>
      <c r="H12" s="179">
        <v>271</v>
      </c>
      <c r="I12" s="179">
        <v>23</v>
      </c>
      <c r="J12" s="179">
        <v>33</v>
      </c>
      <c r="K12" s="179">
        <v>18</v>
      </c>
      <c r="L12" s="107"/>
      <c r="M12" s="3"/>
      <c r="N12" s="322">
        <v>1.6019520475281137</v>
      </c>
      <c r="O12" s="14"/>
      <c r="R12" s="154"/>
      <c r="S12" s="154"/>
    </row>
    <row r="13" spans="1:19" ht="12.75" customHeight="1" x14ac:dyDescent="0.25">
      <c r="A13" s="105"/>
      <c r="B13" s="3"/>
      <c r="C13" s="12"/>
      <c r="D13" s="181"/>
      <c r="E13" s="179"/>
      <c r="F13" s="179"/>
      <c r="G13" s="179"/>
      <c r="H13" s="179"/>
      <c r="I13" s="179"/>
      <c r="J13" s="179"/>
      <c r="K13" s="179"/>
      <c r="L13" s="107"/>
      <c r="M13" s="3"/>
      <c r="N13" s="322"/>
      <c r="O13" s="14"/>
      <c r="R13" s="14"/>
    </row>
    <row r="14" spans="1:19" ht="12.75" customHeight="1" x14ac:dyDescent="0.25">
      <c r="A14" s="105"/>
      <c r="B14" s="3"/>
      <c r="C14" s="2">
        <v>2015</v>
      </c>
      <c r="D14" s="325">
        <v>1629</v>
      </c>
      <c r="E14" s="178">
        <v>226</v>
      </c>
      <c r="F14" s="178">
        <v>112</v>
      </c>
      <c r="G14" s="178">
        <v>422</v>
      </c>
      <c r="H14" s="178">
        <v>546</v>
      </c>
      <c r="I14" s="178">
        <v>44</v>
      </c>
      <c r="J14" s="178">
        <v>186</v>
      </c>
      <c r="K14" s="178">
        <v>93</v>
      </c>
      <c r="L14" s="326"/>
      <c r="M14" s="4"/>
      <c r="N14" s="321">
        <v>1.3903469466137499</v>
      </c>
      <c r="O14" s="14"/>
      <c r="R14" s="14"/>
    </row>
    <row r="15" spans="1:19" ht="12.75" customHeight="1" x14ac:dyDescent="0.25">
      <c r="A15" s="105"/>
      <c r="B15" s="3"/>
      <c r="C15" s="6" t="s">
        <v>25</v>
      </c>
      <c r="D15" s="181">
        <v>617</v>
      </c>
      <c r="E15" s="179">
        <v>83</v>
      </c>
      <c r="F15" s="179">
        <v>54</v>
      </c>
      <c r="G15" s="179">
        <v>123</v>
      </c>
      <c r="H15" s="179">
        <v>273</v>
      </c>
      <c r="I15" s="179">
        <v>18</v>
      </c>
      <c r="J15" s="179">
        <v>34</v>
      </c>
      <c r="K15" s="179">
        <v>32</v>
      </c>
      <c r="L15" s="107"/>
      <c r="M15" s="3"/>
      <c r="N15" s="322">
        <v>1.5446625275385539</v>
      </c>
      <c r="O15" s="14"/>
      <c r="P15" s="154"/>
      <c r="R15" s="165"/>
    </row>
    <row r="16" spans="1:19" ht="12.75" customHeight="1" x14ac:dyDescent="0.25">
      <c r="A16" s="389"/>
      <c r="B16" s="350"/>
      <c r="C16" s="6" t="s">
        <v>78</v>
      </c>
      <c r="D16" s="181">
        <v>583</v>
      </c>
      <c r="E16" s="179">
        <v>75</v>
      </c>
      <c r="F16" s="179">
        <v>29</v>
      </c>
      <c r="G16" s="179">
        <v>169</v>
      </c>
      <c r="H16" s="179">
        <v>181</v>
      </c>
      <c r="I16" s="179">
        <v>16</v>
      </c>
      <c r="J16" s="179">
        <v>74</v>
      </c>
      <c r="K16" s="179">
        <v>39</v>
      </c>
      <c r="L16" s="107"/>
      <c r="M16" s="3"/>
      <c r="N16" s="322">
        <v>1.5104409554899219</v>
      </c>
      <c r="O16" s="14"/>
      <c r="R16" s="14"/>
    </row>
    <row r="17" spans="1:20" ht="12.75" customHeight="1" x14ac:dyDescent="0.25">
      <c r="A17" s="390"/>
      <c r="B17" s="350"/>
      <c r="C17" s="6" t="s">
        <v>193</v>
      </c>
      <c r="D17" s="181">
        <v>429</v>
      </c>
      <c r="E17" s="179">
        <v>68</v>
      </c>
      <c r="F17" s="179">
        <v>29</v>
      </c>
      <c r="G17" s="179">
        <v>130</v>
      </c>
      <c r="H17" s="179">
        <v>92</v>
      </c>
      <c r="I17" s="179">
        <v>10</v>
      </c>
      <c r="J17" s="179">
        <v>78</v>
      </c>
      <c r="K17" s="179">
        <v>22</v>
      </c>
      <c r="L17" s="107"/>
      <c r="M17" s="3"/>
      <c r="N17" s="322">
        <v>1.110737125546954</v>
      </c>
      <c r="O17" s="14"/>
      <c r="Q17" s="155"/>
      <c r="R17" s="14"/>
    </row>
    <row r="18" spans="1:20" ht="12.75" customHeight="1" x14ac:dyDescent="0.25">
      <c r="A18" s="105"/>
      <c r="B18" s="3"/>
      <c r="C18" s="6"/>
      <c r="D18" s="181"/>
      <c r="E18" s="179"/>
      <c r="F18" s="179"/>
      <c r="G18" s="179"/>
      <c r="H18" s="179"/>
      <c r="I18" s="179"/>
      <c r="J18" s="179"/>
      <c r="K18" s="179"/>
      <c r="L18" s="107"/>
      <c r="M18" s="3"/>
      <c r="N18" s="322"/>
      <c r="O18" s="14"/>
      <c r="P18" s="154"/>
      <c r="R18" s="13"/>
    </row>
    <row r="19" spans="1:20" ht="12.75" customHeight="1" x14ac:dyDescent="0.25">
      <c r="A19" s="105"/>
      <c r="B19" s="4" t="s">
        <v>180</v>
      </c>
      <c r="C19" s="2">
        <v>2013</v>
      </c>
      <c r="D19" s="325">
        <v>1523</v>
      </c>
      <c r="E19" s="178">
        <v>240</v>
      </c>
      <c r="F19" s="178">
        <v>44</v>
      </c>
      <c r="G19" s="178">
        <v>121</v>
      </c>
      <c r="H19" s="178">
        <v>770</v>
      </c>
      <c r="I19" s="178">
        <v>22</v>
      </c>
      <c r="J19" s="178">
        <v>245</v>
      </c>
      <c r="K19" s="178">
        <v>81</v>
      </c>
      <c r="L19" s="326"/>
      <c r="M19" s="4"/>
      <c r="N19" s="321">
        <v>1.8704558852426802</v>
      </c>
      <c r="O19" s="14"/>
      <c r="P19" s="13"/>
      <c r="R19" s="14"/>
    </row>
    <row r="20" spans="1:20" ht="12.75" customHeight="1" x14ac:dyDescent="0.25">
      <c r="A20" s="105"/>
      <c r="B20" s="3"/>
      <c r="C20" s="2">
        <v>2014</v>
      </c>
      <c r="D20" s="325">
        <v>728</v>
      </c>
      <c r="E20" s="178">
        <v>120</v>
      </c>
      <c r="F20" s="178">
        <v>30</v>
      </c>
      <c r="G20" s="178">
        <v>113</v>
      </c>
      <c r="H20" s="178">
        <v>368</v>
      </c>
      <c r="I20" s="178">
        <v>28</v>
      </c>
      <c r="J20" s="178">
        <v>39</v>
      </c>
      <c r="K20" s="178">
        <v>30</v>
      </c>
      <c r="L20" s="326"/>
      <c r="M20" s="4"/>
      <c r="N20" s="321">
        <v>0.82150353201381221</v>
      </c>
      <c r="O20" s="14"/>
      <c r="P20" s="154"/>
      <c r="R20" s="14"/>
    </row>
    <row r="21" spans="1:20" ht="12.75" customHeight="1" x14ac:dyDescent="0.25">
      <c r="A21" s="105"/>
      <c r="B21" s="3"/>
      <c r="C21" s="12" t="s">
        <v>7</v>
      </c>
      <c r="D21" s="181">
        <v>186</v>
      </c>
      <c r="E21" s="179">
        <v>25</v>
      </c>
      <c r="F21" s="179">
        <v>5</v>
      </c>
      <c r="G21" s="179">
        <v>41</v>
      </c>
      <c r="H21" s="179">
        <v>105</v>
      </c>
      <c r="I21" s="179">
        <v>3</v>
      </c>
      <c r="J21" s="179" t="s">
        <v>112</v>
      </c>
      <c r="K21" s="179">
        <v>7</v>
      </c>
      <c r="L21" s="106"/>
      <c r="M21" s="48"/>
      <c r="N21" s="322">
        <v>0.81887822488333184</v>
      </c>
      <c r="O21" s="14"/>
      <c r="P21" s="154"/>
      <c r="R21" s="14"/>
      <c r="S21" s="168"/>
    </row>
    <row r="22" spans="1:20" ht="12.75" customHeight="1" x14ac:dyDescent="0.25">
      <c r="A22" s="105"/>
      <c r="B22" s="3"/>
      <c r="C22" s="12" t="s">
        <v>4</v>
      </c>
      <c r="D22" s="181">
        <v>179</v>
      </c>
      <c r="E22" s="179">
        <v>36</v>
      </c>
      <c r="F22" s="179">
        <v>3</v>
      </c>
      <c r="G22" s="179">
        <v>26</v>
      </c>
      <c r="H22" s="179">
        <v>89</v>
      </c>
      <c r="I22" s="179">
        <v>6</v>
      </c>
      <c r="J22" s="179">
        <v>16</v>
      </c>
      <c r="K22" s="179">
        <v>3</v>
      </c>
      <c r="L22" s="106"/>
      <c r="M22" s="48"/>
      <c r="N22" s="322">
        <v>0.81010137581462704</v>
      </c>
      <c r="O22" s="14"/>
      <c r="R22" s="14"/>
    </row>
    <row r="23" spans="1:20" ht="12.75" customHeight="1" x14ac:dyDescent="0.25">
      <c r="A23" s="105"/>
      <c r="B23" s="3"/>
      <c r="C23" s="12" t="s">
        <v>5</v>
      </c>
      <c r="D23" s="181">
        <v>205</v>
      </c>
      <c r="E23" s="179">
        <v>35</v>
      </c>
      <c r="F23" s="179">
        <v>14</v>
      </c>
      <c r="G23" s="179">
        <v>27</v>
      </c>
      <c r="H23" s="179">
        <v>98</v>
      </c>
      <c r="I23" s="179">
        <v>10</v>
      </c>
      <c r="J23" s="179">
        <v>5</v>
      </c>
      <c r="K23" s="179">
        <v>16</v>
      </c>
      <c r="L23" s="106"/>
      <c r="M23" s="48"/>
      <c r="N23" s="322">
        <v>0.93071824207754461</v>
      </c>
      <c r="O23" s="14"/>
      <c r="R23" s="14"/>
      <c r="S23" s="13"/>
    </row>
    <row r="24" spans="1:20" ht="12.75" customHeight="1" x14ac:dyDescent="0.25">
      <c r="A24" s="105"/>
      <c r="B24" s="3"/>
      <c r="C24" s="12" t="s">
        <v>6</v>
      </c>
      <c r="D24" s="181">
        <v>158</v>
      </c>
      <c r="E24" s="179">
        <v>24</v>
      </c>
      <c r="F24" s="179">
        <v>8</v>
      </c>
      <c r="G24" s="179">
        <v>19</v>
      </c>
      <c r="H24" s="179">
        <v>76</v>
      </c>
      <c r="I24" s="179">
        <v>9</v>
      </c>
      <c r="J24" s="179">
        <v>18</v>
      </c>
      <c r="K24" s="179">
        <v>4</v>
      </c>
      <c r="L24" s="106"/>
      <c r="M24" s="48"/>
      <c r="N24" s="322">
        <v>0.72536957120558254</v>
      </c>
      <c r="O24" s="14"/>
      <c r="P24" s="351"/>
      <c r="R24" s="14"/>
    </row>
    <row r="25" spans="1:20" ht="12.75" customHeight="1" x14ac:dyDescent="0.25">
      <c r="A25" s="105"/>
      <c r="B25" s="3"/>
      <c r="C25" s="12"/>
      <c r="D25" s="181"/>
      <c r="E25" s="179"/>
      <c r="F25" s="179"/>
      <c r="G25" s="179"/>
      <c r="H25" s="179"/>
      <c r="I25" s="179"/>
      <c r="J25" s="179"/>
      <c r="K25" s="179"/>
      <c r="L25" s="106"/>
      <c r="M25" s="48"/>
      <c r="N25" s="322"/>
      <c r="O25" s="14"/>
      <c r="P25" s="13"/>
      <c r="R25" s="14"/>
    </row>
    <row r="26" spans="1:20" ht="15" customHeight="1" x14ac:dyDescent="0.25">
      <c r="A26" s="105"/>
      <c r="B26" s="3"/>
      <c r="C26" s="2">
        <v>2015</v>
      </c>
      <c r="D26" s="325">
        <v>466</v>
      </c>
      <c r="E26" s="178">
        <v>73</v>
      </c>
      <c r="F26" s="178">
        <v>45</v>
      </c>
      <c r="G26" s="178">
        <v>59</v>
      </c>
      <c r="H26" s="178">
        <v>139</v>
      </c>
      <c r="I26" s="178">
        <v>20</v>
      </c>
      <c r="J26" s="178">
        <v>108</v>
      </c>
      <c r="K26" s="178">
        <v>22</v>
      </c>
      <c r="L26" s="137"/>
      <c r="M26" s="5"/>
      <c r="N26" s="321">
        <v>0.70156421721391682</v>
      </c>
      <c r="O26" s="14"/>
      <c r="R26" s="14"/>
    </row>
    <row r="27" spans="1:20" ht="12.75" customHeight="1" x14ac:dyDescent="0.25">
      <c r="A27" s="105"/>
      <c r="B27" s="3"/>
      <c r="C27" s="12" t="s">
        <v>7</v>
      </c>
      <c r="D27" s="181">
        <v>173</v>
      </c>
      <c r="E27" s="179">
        <v>31</v>
      </c>
      <c r="F27" s="179">
        <v>21</v>
      </c>
      <c r="G27" s="179">
        <v>18</v>
      </c>
      <c r="H27" s="179">
        <v>72</v>
      </c>
      <c r="I27" s="179">
        <v>9</v>
      </c>
      <c r="J27" s="179">
        <v>14</v>
      </c>
      <c r="K27" s="179">
        <v>8</v>
      </c>
      <c r="L27" s="106"/>
      <c r="M27" s="48"/>
      <c r="N27" s="322">
        <v>0.75893836367624479</v>
      </c>
      <c r="O27" s="14"/>
      <c r="P27" s="351"/>
      <c r="R27" s="14"/>
    </row>
    <row r="28" spans="1:20" ht="12.75" customHeight="1" x14ac:dyDescent="0.25">
      <c r="A28" s="105"/>
      <c r="B28" s="350"/>
      <c r="C28" s="12" t="s">
        <v>4</v>
      </c>
      <c r="D28" s="181">
        <v>166</v>
      </c>
      <c r="E28" s="179">
        <v>22</v>
      </c>
      <c r="F28" s="179">
        <v>14</v>
      </c>
      <c r="G28" s="179">
        <v>25</v>
      </c>
      <c r="H28" s="179">
        <v>45</v>
      </c>
      <c r="I28" s="179">
        <v>6</v>
      </c>
      <c r="J28" s="179">
        <v>43</v>
      </c>
      <c r="K28" s="179">
        <v>11</v>
      </c>
      <c r="L28" s="106"/>
      <c r="M28" s="48"/>
      <c r="N28" s="322">
        <v>0.76125836925616797</v>
      </c>
      <c r="O28" s="14"/>
      <c r="P28" s="154"/>
      <c r="R28" s="165"/>
      <c r="T28" s="14"/>
    </row>
    <row r="29" spans="1:20" ht="12.75" customHeight="1" x14ac:dyDescent="0.25">
      <c r="A29" s="105"/>
      <c r="B29" s="350"/>
      <c r="C29" s="12" t="s">
        <v>5</v>
      </c>
      <c r="D29" s="181">
        <v>127</v>
      </c>
      <c r="E29" s="179">
        <v>20</v>
      </c>
      <c r="F29" s="179">
        <v>10</v>
      </c>
      <c r="G29" s="179">
        <v>16</v>
      </c>
      <c r="H29" s="179">
        <v>22</v>
      </c>
      <c r="I29" s="179">
        <v>5</v>
      </c>
      <c r="J29" s="179">
        <v>51</v>
      </c>
      <c r="K29" s="179">
        <v>3</v>
      </c>
      <c r="L29" s="3"/>
      <c r="M29" s="22"/>
      <c r="N29" s="322">
        <v>0.58198148657318305</v>
      </c>
      <c r="O29" s="14"/>
      <c r="P29" s="154"/>
      <c r="Q29" s="154"/>
      <c r="R29" s="165"/>
      <c r="T29" s="14"/>
    </row>
    <row r="30" spans="1:20" ht="12.75" customHeight="1" x14ac:dyDescent="0.25">
      <c r="A30" s="105"/>
      <c r="B30" s="3"/>
      <c r="C30" s="12"/>
      <c r="D30" s="181"/>
      <c r="E30" s="179"/>
      <c r="F30" s="179"/>
      <c r="G30" s="179"/>
      <c r="H30" s="179"/>
      <c r="I30" s="179"/>
      <c r="J30" s="179"/>
      <c r="K30" s="179"/>
      <c r="L30" s="106"/>
      <c r="M30" s="48"/>
      <c r="N30" s="322"/>
      <c r="O30" s="14"/>
      <c r="R30" s="165"/>
      <c r="T30" s="14"/>
    </row>
    <row r="31" spans="1:20" ht="12.75" customHeight="1" x14ac:dyDescent="0.25">
      <c r="A31" s="105"/>
      <c r="B31" s="4" t="s">
        <v>181</v>
      </c>
      <c r="C31" s="2">
        <v>2013</v>
      </c>
      <c r="D31" s="325">
        <v>4923</v>
      </c>
      <c r="E31" s="178">
        <v>638</v>
      </c>
      <c r="F31" s="178">
        <v>127</v>
      </c>
      <c r="G31" s="178">
        <v>713</v>
      </c>
      <c r="H31" s="178">
        <v>2726</v>
      </c>
      <c r="I31" s="178">
        <v>62</v>
      </c>
      <c r="J31" s="178">
        <v>277</v>
      </c>
      <c r="K31" s="178">
        <v>380</v>
      </c>
      <c r="L31" s="137"/>
      <c r="M31" s="5"/>
      <c r="N31" s="321">
        <v>6.9642099306832659</v>
      </c>
      <c r="O31" s="14"/>
      <c r="R31" s="165"/>
      <c r="T31" s="14"/>
    </row>
    <row r="32" spans="1:20" ht="12.75" customHeight="1" x14ac:dyDescent="0.25">
      <c r="A32" s="105"/>
      <c r="B32" s="3"/>
      <c r="C32" s="2">
        <v>2014</v>
      </c>
      <c r="D32" s="325">
        <v>2122</v>
      </c>
      <c r="E32" s="178">
        <v>220</v>
      </c>
      <c r="F32" s="178">
        <v>100</v>
      </c>
      <c r="G32" s="178">
        <v>694</v>
      </c>
      <c r="H32" s="178">
        <v>950</v>
      </c>
      <c r="I32" s="178">
        <v>38</v>
      </c>
      <c r="J32" s="178">
        <v>32</v>
      </c>
      <c r="K32" s="178">
        <v>88</v>
      </c>
      <c r="L32" s="137"/>
      <c r="M32" s="5"/>
      <c r="N32" s="321">
        <v>3.6995711147529553</v>
      </c>
      <c r="O32" s="14"/>
      <c r="R32" s="14"/>
    </row>
    <row r="33" spans="1:18" ht="12.75" customHeight="1" x14ac:dyDescent="0.25">
      <c r="A33" s="105"/>
      <c r="B33" s="3"/>
      <c r="C33" s="12" t="s">
        <v>7</v>
      </c>
      <c r="D33" s="181">
        <v>774</v>
      </c>
      <c r="E33" s="179">
        <v>81</v>
      </c>
      <c r="F33" s="179">
        <v>26</v>
      </c>
      <c r="G33" s="179">
        <v>276</v>
      </c>
      <c r="H33" s="179">
        <v>327</v>
      </c>
      <c r="I33" s="179">
        <v>12</v>
      </c>
      <c r="J33" s="179" t="s">
        <v>112</v>
      </c>
      <c r="K33" s="179">
        <v>52</v>
      </c>
      <c r="L33" s="106"/>
      <c r="M33" s="48"/>
      <c r="N33" s="322">
        <v>4.0576671035386633</v>
      </c>
      <c r="O33" s="14"/>
      <c r="R33" s="14"/>
    </row>
    <row r="34" spans="1:18" ht="12.75" customHeight="1" x14ac:dyDescent="0.25">
      <c r="A34" s="105"/>
      <c r="B34" s="3"/>
      <c r="C34" s="12" t="s">
        <v>4</v>
      </c>
      <c r="D34" s="181">
        <v>492</v>
      </c>
      <c r="E34" s="179">
        <v>52</v>
      </c>
      <c r="F34" s="179">
        <v>23</v>
      </c>
      <c r="G34" s="179">
        <v>151</v>
      </c>
      <c r="H34" s="179">
        <v>231</v>
      </c>
      <c r="I34" s="179">
        <v>4</v>
      </c>
      <c r="J34" s="179">
        <v>16</v>
      </c>
      <c r="K34" s="179">
        <v>15</v>
      </c>
      <c r="L34" s="106"/>
      <c r="M34" s="48"/>
      <c r="N34" s="322">
        <v>3.5233457462045257</v>
      </c>
      <c r="O34" s="14"/>
      <c r="R34" s="14"/>
    </row>
    <row r="35" spans="1:18" ht="12.75" customHeight="1" x14ac:dyDescent="0.25">
      <c r="A35" s="105"/>
      <c r="B35" s="3"/>
      <c r="C35" s="12" t="s">
        <v>5</v>
      </c>
      <c r="D35" s="181">
        <v>431</v>
      </c>
      <c r="E35" s="179">
        <v>47</v>
      </c>
      <c r="F35" s="179">
        <v>28</v>
      </c>
      <c r="G35" s="179">
        <v>128</v>
      </c>
      <c r="H35" s="179">
        <v>205</v>
      </c>
      <c r="I35" s="179">
        <v>11</v>
      </c>
      <c r="J35" s="179">
        <v>4</v>
      </c>
      <c r="K35" s="179">
        <v>8</v>
      </c>
      <c r="L35" s="106"/>
      <c r="M35" s="48"/>
      <c r="N35" s="322">
        <v>3.5103437041863494</v>
      </c>
      <c r="O35" s="14"/>
      <c r="R35" s="14"/>
    </row>
    <row r="36" spans="1:18" ht="12.75" customHeight="1" x14ac:dyDescent="0.25">
      <c r="A36" s="105"/>
      <c r="B36" s="3"/>
      <c r="C36" s="12" t="s">
        <v>6</v>
      </c>
      <c r="D36" s="181">
        <v>425</v>
      </c>
      <c r="E36" s="179">
        <v>40</v>
      </c>
      <c r="F36" s="179">
        <v>23</v>
      </c>
      <c r="G36" s="179">
        <v>139</v>
      </c>
      <c r="H36" s="179">
        <v>187</v>
      </c>
      <c r="I36" s="179">
        <v>11</v>
      </c>
      <c r="J36" s="179">
        <v>12</v>
      </c>
      <c r="K36" s="179">
        <v>13</v>
      </c>
      <c r="L36" s="106"/>
      <c r="M36" s="48"/>
      <c r="N36" s="322">
        <v>3.5296071754837635</v>
      </c>
      <c r="O36" s="14"/>
      <c r="R36" s="154"/>
    </row>
    <row r="37" spans="1:18" ht="12.75" customHeight="1" x14ac:dyDescent="0.25">
      <c r="A37" s="105"/>
      <c r="B37" s="4"/>
      <c r="C37" s="12"/>
      <c r="D37" s="181"/>
      <c r="E37" s="179"/>
      <c r="F37" s="179"/>
      <c r="G37" s="179"/>
      <c r="H37" s="179"/>
      <c r="I37" s="179"/>
      <c r="J37" s="179"/>
      <c r="K37" s="179"/>
      <c r="L37" s="106"/>
      <c r="M37" s="48"/>
      <c r="N37" s="322"/>
      <c r="O37" s="14"/>
      <c r="P37" s="154"/>
      <c r="R37" s="14"/>
    </row>
    <row r="38" spans="1:18" ht="13.5" customHeight="1" x14ac:dyDescent="0.25">
      <c r="A38" s="105"/>
      <c r="B38" s="3"/>
      <c r="C38" s="2">
        <v>2015</v>
      </c>
      <c r="D38" s="325">
        <v>1053</v>
      </c>
      <c r="E38" s="178">
        <v>131</v>
      </c>
      <c r="F38" s="178">
        <v>52</v>
      </c>
      <c r="G38" s="178">
        <v>340</v>
      </c>
      <c r="H38" s="178">
        <v>392</v>
      </c>
      <c r="I38" s="178">
        <v>14</v>
      </c>
      <c r="J38" s="178">
        <v>58</v>
      </c>
      <c r="K38" s="178">
        <v>66</v>
      </c>
      <c r="L38" s="137"/>
      <c r="M38" s="5"/>
      <c r="N38" s="321">
        <v>2.8895230777674112</v>
      </c>
      <c r="O38" s="14"/>
      <c r="R38" s="14"/>
    </row>
    <row r="39" spans="1:18" ht="12.75" customHeight="1" x14ac:dyDescent="0.25">
      <c r="A39" s="105"/>
      <c r="B39" s="3"/>
      <c r="C39" s="12" t="s">
        <v>7</v>
      </c>
      <c r="D39" s="181">
        <v>401</v>
      </c>
      <c r="E39" s="179">
        <v>45</v>
      </c>
      <c r="F39" s="179">
        <v>23</v>
      </c>
      <c r="G39" s="179">
        <v>97</v>
      </c>
      <c r="H39" s="179">
        <v>197</v>
      </c>
      <c r="I39" s="179">
        <v>3</v>
      </c>
      <c r="J39" s="179">
        <v>13</v>
      </c>
      <c r="K39" s="179">
        <v>23</v>
      </c>
      <c r="L39" s="106"/>
      <c r="M39" s="48"/>
      <c r="N39" s="322">
        <v>3.1747288417385797</v>
      </c>
      <c r="O39" s="14"/>
      <c r="R39" s="14"/>
    </row>
    <row r="40" spans="1:18" ht="12.75" customHeight="1" x14ac:dyDescent="0.25">
      <c r="A40" s="105"/>
      <c r="B40" s="350"/>
      <c r="C40" s="12" t="s">
        <v>4</v>
      </c>
      <c r="D40" s="181">
        <v>390</v>
      </c>
      <c r="E40" s="179">
        <v>50</v>
      </c>
      <c r="F40" s="179">
        <v>14</v>
      </c>
      <c r="G40" s="179">
        <v>142</v>
      </c>
      <c r="H40" s="179">
        <v>128</v>
      </c>
      <c r="I40" s="179">
        <v>8</v>
      </c>
      <c r="J40" s="179">
        <v>22</v>
      </c>
      <c r="K40" s="179">
        <v>26</v>
      </c>
      <c r="L40" s="106"/>
      <c r="M40" s="48"/>
      <c r="N40" s="322">
        <v>3.2349037823490376</v>
      </c>
      <c r="O40" s="14"/>
      <c r="R40" s="14"/>
    </row>
    <row r="41" spans="1:18" ht="12.75" customHeight="1" x14ac:dyDescent="0.25">
      <c r="A41" s="105"/>
      <c r="B41" s="350"/>
      <c r="C41" s="12" t="s">
        <v>5</v>
      </c>
      <c r="D41" s="181">
        <v>262</v>
      </c>
      <c r="E41" s="179">
        <v>36</v>
      </c>
      <c r="F41" s="179">
        <v>15</v>
      </c>
      <c r="G41" s="179">
        <v>101</v>
      </c>
      <c r="H41" s="179">
        <v>67</v>
      </c>
      <c r="I41" s="179">
        <v>3</v>
      </c>
      <c r="J41" s="179">
        <v>23</v>
      </c>
      <c r="K41" s="179">
        <v>17</v>
      </c>
      <c r="L41" s="3"/>
      <c r="M41" s="22"/>
      <c r="N41" s="322">
        <v>2.228838792003403</v>
      </c>
      <c r="O41" s="14"/>
      <c r="Q41" s="154"/>
      <c r="R41" s="14"/>
    </row>
    <row r="42" spans="1:18" ht="12.75" customHeight="1" x14ac:dyDescent="0.25">
      <c r="A42" s="105"/>
      <c r="B42" s="3"/>
      <c r="C42" s="12"/>
      <c r="D42" s="181"/>
      <c r="E42" s="179"/>
      <c r="F42" s="179"/>
      <c r="G42" s="179"/>
      <c r="H42" s="179"/>
      <c r="I42" s="179"/>
      <c r="J42" s="179"/>
      <c r="K42" s="179"/>
      <c r="L42" s="106"/>
      <c r="M42" s="48"/>
      <c r="N42" s="322"/>
      <c r="O42" s="14"/>
      <c r="R42" s="14"/>
    </row>
    <row r="43" spans="1:18" ht="12.75" customHeight="1" x14ac:dyDescent="0.25">
      <c r="A43" s="105"/>
      <c r="B43" s="4" t="s">
        <v>182</v>
      </c>
      <c r="C43" s="2">
        <v>2013</v>
      </c>
      <c r="D43" s="325">
        <v>142</v>
      </c>
      <c r="E43" s="178">
        <v>30</v>
      </c>
      <c r="F43" s="178">
        <v>6</v>
      </c>
      <c r="G43" s="178">
        <v>15</v>
      </c>
      <c r="H43" s="178">
        <v>65</v>
      </c>
      <c r="I43" s="178">
        <v>1</v>
      </c>
      <c r="J43" s="178">
        <v>24</v>
      </c>
      <c r="K43" s="178">
        <v>1</v>
      </c>
      <c r="L43" s="137"/>
      <c r="M43" s="5"/>
      <c r="N43" s="321">
        <v>1.4037168841439305</v>
      </c>
      <c r="O43" s="14"/>
      <c r="R43" s="14"/>
    </row>
    <row r="44" spans="1:18" ht="12.75" customHeight="1" x14ac:dyDescent="0.25">
      <c r="A44" s="105"/>
      <c r="B44" s="3"/>
      <c r="C44" s="2">
        <v>2014</v>
      </c>
      <c r="D44" s="325">
        <v>92</v>
      </c>
      <c r="E44" s="178">
        <v>25</v>
      </c>
      <c r="F44" s="178">
        <v>12</v>
      </c>
      <c r="G44" s="178">
        <v>13</v>
      </c>
      <c r="H44" s="178">
        <v>26</v>
      </c>
      <c r="I44" s="178">
        <v>5</v>
      </c>
      <c r="J44" s="178">
        <v>7</v>
      </c>
      <c r="K44" s="178">
        <v>4</v>
      </c>
      <c r="L44" s="137"/>
      <c r="M44" s="5"/>
      <c r="N44" s="321">
        <v>0.63026649311502358</v>
      </c>
      <c r="O44" s="14"/>
      <c r="R44" s="14"/>
    </row>
    <row r="45" spans="1:18" ht="12.75" customHeight="1" x14ac:dyDescent="0.25">
      <c r="A45" s="105"/>
      <c r="B45" s="3"/>
      <c r="C45" s="12" t="s">
        <v>7</v>
      </c>
      <c r="D45" s="181">
        <v>17</v>
      </c>
      <c r="E45" s="179">
        <v>8</v>
      </c>
      <c r="F45" s="179">
        <v>2</v>
      </c>
      <c r="G45" s="179">
        <v>3</v>
      </c>
      <c r="H45" s="179">
        <v>3</v>
      </c>
      <c r="I45" s="179" t="s">
        <v>112</v>
      </c>
      <c r="J45" s="179" t="s">
        <v>112</v>
      </c>
      <c r="K45" s="179">
        <v>1</v>
      </c>
      <c r="L45" s="106"/>
      <c r="M45" s="48"/>
      <c r="N45" s="322">
        <v>0.50852527669757708</v>
      </c>
      <c r="O45" s="14"/>
      <c r="R45" s="14"/>
    </row>
    <row r="46" spans="1:18" ht="12.75" customHeight="1" x14ac:dyDescent="0.25">
      <c r="A46" s="105"/>
      <c r="B46" s="3"/>
      <c r="C46" s="12" t="s">
        <v>4</v>
      </c>
      <c r="D46" s="181">
        <v>29</v>
      </c>
      <c r="E46" s="179">
        <v>10</v>
      </c>
      <c r="F46" s="179">
        <v>1</v>
      </c>
      <c r="G46" s="179">
        <v>5</v>
      </c>
      <c r="H46" s="179">
        <v>9</v>
      </c>
      <c r="I46" s="179" t="s">
        <v>112</v>
      </c>
      <c r="J46" s="179">
        <v>3</v>
      </c>
      <c r="K46" s="179">
        <v>1</v>
      </c>
      <c r="L46" s="106"/>
      <c r="M46" s="48"/>
      <c r="N46" s="322">
        <v>0.81141578063794062</v>
      </c>
      <c r="O46" s="14"/>
      <c r="R46" s="14"/>
    </row>
    <row r="47" spans="1:18" ht="12.75" customHeight="1" x14ac:dyDescent="0.25">
      <c r="A47" s="105"/>
      <c r="B47" s="3"/>
      <c r="C47" s="12" t="s">
        <v>5</v>
      </c>
      <c r="D47" s="181">
        <v>25</v>
      </c>
      <c r="E47" s="179">
        <v>6</v>
      </c>
      <c r="F47" s="179">
        <v>6</v>
      </c>
      <c r="G47" s="179">
        <v>3</v>
      </c>
      <c r="H47" s="179">
        <v>6</v>
      </c>
      <c r="I47" s="179">
        <v>2</v>
      </c>
      <c r="J47" s="179">
        <v>1</v>
      </c>
      <c r="K47" s="179">
        <v>1</v>
      </c>
      <c r="L47" s="106"/>
      <c r="M47" s="48"/>
      <c r="N47" s="322">
        <v>0.65651260504201681</v>
      </c>
      <c r="O47" s="14"/>
      <c r="R47" s="14"/>
    </row>
    <row r="48" spans="1:18" ht="12.75" customHeight="1" x14ac:dyDescent="0.25">
      <c r="A48" s="105"/>
      <c r="B48" s="3"/>
      <c r="C48" s="12" t="s">
        <v>6</v>
      </c>
      <c r="D48" s="181">
        <v>21</v>
      </c>
      <c r="E48" s="179">
        <v>1</v>
      </c>
      <c r="F48" s="179">
        <v>3</v>
      </c>
      <c r="G48" s="179">
        <v>2</v>
      </c>
      <c r="H48" s="179">
        <v>8</v>
      </c>
      <c r="I48" s="179">
        <v>3</v>
      </c>
      <c r="J48" s="179">
        <v>3</v>
      </c>
      <c r="K48" s="179">
        <v>1</v>
      </c>
      <c r="L48" s="106"/>
      <c r="M48" s="48"/>
      <c r="N48" s="322">
        <v>0.5423553719008265</v>
      </c>
      <c r="O48" s="14"/>
      <c r="R48" s="14"/>
    </row>
    <row r="49" spans="1:18" ht="12.75" customHeight="1" x14ac:dyDescent="0.25">
      <c r="A49" s="105"/>
      <c r="B49" s="3"/>
      <c r="C49" s="12"/>
      <c r="D49" s="181"/>
      <c r="E49" s="179"/>
      <c r="F49" s="179"/>
      <c r="G49" s="179"/>
      <c r="H49" s="179"/>
      <c r="I49" s="179"/>
      <c r="J49" s="179"/>
      <c r="K49" s="179"/>
      <c r="L49" s="106"/>
      <c r="M49" s="48"/>
      <c r="N49" s="322"/>
      <c r="O49" s="14"/>
      <c r="R49" s="14"/>
    </row>
    <row r="50" spans="1:18" ht="12.75" customHeight="1" x14ac:dyDescent="0.25">
      <c r="A50" s="105"/>
      <c r="B50" s="3"/>
      <c r="C50" s="2">
        <v>2015</v>
      </c>
      <c r="D50" s="325">
        <v>108</v>
      </c>
      <c r="E50" s="178">
        <v>21</v>
      </c>
      <c r="F50" s="178">
        <v>15</v>
      </c>
      <c r="G50" s="178">
        <v>23</v>
      </c>
      <c r="H50" s="178">
        <v>14</v>
      </c>
      <c r="I50" s="178">
        <v>10</v>
      </c>
      <c r="J50" s="178">
        <v>20</v>
      </c>
      <c r="K50" s="178">
        <v>5</v>
      </c>
      <c r="L50" s="137"/>
      <c r="M50" s="5"/>
      <c r="N50" s="321">
        <v>0.75965393542941551</v>
      </c>
      <c r="O50" s="14"/>
      <c r="R50" s="14"/>
    </row>
    <row r="51" spans="1:18" ht="12.75" customHeight="1" x14ac:dyDescent="0.25">
      <c r="A51" s="105"/>
      <c r="B51" s="3"/>
      <c r="C51" s="12" t="s">
        <v>7</v>
      </c>
      <c r="D51" s="181">
        <v>43</v>
      </c>
      <c r="E51" s="179">
        <v>7</v>
      </c>
      <c r="F51" s="179">
        <v>10</v>
      </c>
      <c r="G51" s="179">
        <v>8</v>
      </c>
      <c r="H51" s="179">
        <v>4</v>
      </c>
      <c r="I51" s="179">
        <v>6</v>
      </c>
      <c r="J51" s="179">
        <v>7</v>
      </c>
      <c r="K51" s="179">
        <v>1</v>
      </c>
      <c r="L51" s="106"/>
      <c r="M51" s="48"/>
      <c r="N51" s="322">
        <v>0.95598043574922176</v>
      </c>
      <c r="O51" s="14"/>
      <c r="R51" s="14"/>
    </row>
    <row r="52" spans="1:18" ht="12.75" customHeight="1" x14ac:dyDescent="0.25">
      <c r="A52" s="105"/>
      <c r="B52" s="350"/>
      <c r="C52" s="12" t="s">
        <v>4</v>
      </c>
      <c r="D52" s="181">
        <v>27</v>
      </c>
      <c r="E52" s="179">
        <v>3</v>
      </c>
      <c r="F52" s="179">
        <v>1</v>
      </c>
      <c r="G52" s="179">
        <v>2</v>
      </c>
      <c r="H52" s="179">
        <v>8</v>
      </c>
      <c r="I52" s="179">
        <v>2</v>
      </c>
      <c r="J52" s="179">
        <v>9</v>
      </c>
      <c r="K52" s="179">
        <v>2</v>
      </c>
      <c r="L52" s="106"/>
      <c r="M52" s="48"/>
      <c r="N52" s="322">
        <v>0.5725190839694656</v>
      </c>
      <c r="O52" s="14"/>
      <c r="R52" s="14"/>
    </row>
    <row r="53" spans="1:18" ht="12.75" customHeight="1" x14ac:dyDescent="0.25">
      <c r="A53" s="105"/>
      <c r="B53" s="350"/>
      <c r="C53" s="12" t="s">
        <v>5</v>
      </c>
      <c r="D53" s="181">
        <v>38</v>
      </c>
      <c r="E53" s="179">
        <v>11</v>
      </c>
      <c r="F53" s="179">
        <v>4</v>
      </c>
      <c r="G53" s="179">
        <v>13</v>
      </c>
      <c r="H53" s="179">
        <v>2</v>
      </c>
      <c r="I53" s="179">
        <v>2</v>
      </c>
      <c r="J53" s="179">
        <v>4</v>
      </c>
      <c r="K53" s="179">
        <v>2</v>
      </c>
      <c r="L53" s="3"/>
      <c r="M53" s="22"/>
      <c r="N53" s="322">
        <v>0.75954427343593844</v>
      </c>
      <c r="O53" s="14"/>
      <c r="R53" s="14"/>
    </row>
    <row r="54" spans="1:18" ht="12.75" customHeight="1" x14ac:dyDescent="0.25">
      <c r="A54" s="105"/>
      <c r="B54" s="3"/>
      <c r="C54" s="12"/>
      <c r="D54" s="181"/>
      <c r="E54" s="179"/>
      <c r="F54" s="179"/>
      <c r="G54" s="179"/>
      <c r="H54" s="179"/>
      <c r="I54" s="179"/>
      <c r="J54" s="179"/>
      <c r="K54" s="179"/>
      <c r="L54" s="106"/>
      <c r="M54" s="48"/>
      <c r="N54" s="322"/>
      <c r="O54" s="14"/>
      <c r="R54" s="14"/>
    </row>
    <row r="55" spans="1:18" ht="12.75" customHeight="1" x14ac:dyDescent="0.25">
      <c r="A55" s="105"/>
      <c r="B55" s="4" t="s">
        <v>183</v>
      </c>
      <c r="C55" s="2">
        <v>2013</v>
      </c>
      <c r="D55" s="325">
        <v>4</v>
      </c>
      <c r="E55" s="178" t="s">
        <v>112</v>
      </c>
      <c r="F55" s="178">
        <v>1</v>
      </c>
      <c r="G55" s="178">
        <v>2</v>
      </c>
      <c r="H55" s="178">
        <v>1</v>
      </c>
      <c r="I55" s="178" t="s">
        <v>112</v>
      </c>
      <c r="J55" s="178" t="s">
        <v>112</v>
      </c>
      <c r="K55" s="178" t="s">
        <v>112</v>
      </c>
      <c r="L55" s="137"/>
      <c r="M55" s="5"/>
      <c r="N55" s="328">
        <v>11.111111111111111</v>
      </c>
      <c r="O55" s="14"/>
      <c r="R55" s="14"/>
    </row>
    <row r="56" spans="1:18" ht="12.75" customHeight="1" x14ac:dyDescent="0.25">
      <c r="A56" s="105"/>
      <c r="B56" s="3"/>
      <c r="C56" s="2">
        <v>2014</v>
      </c>
      <c r="D56" s="325">
        <v>5</v>
      </c>
      <c r="E56" s="178">
        <v>1</v>
      </c>
      <c r="F56" s="178" t="s">
        <v>112</v>
      </c>
      <c r="G56" s="178" t="s">
        <v>112</v>
      </c>
      <c r="H56" s="178">
        <v>3</v>
      </c>
      <c r="I56" s="178">
        <v>1</v>
      </c>
      <c r="J56" s="178" t="s">
        <v>112</v>
      </c>
      <c r="K56" s="178" t="s">
        <v>112</v>
      </c>
      <c r="L56" s="137"/>
      <c r="M56" s="5"/>
      <c r="N56" s="328">
        <v>17.241379310344829</v>
      </c>
      <c r="O56" s="14"/>
      <c r="R56" s="142"/>
    </row>
    <row r="57" spans="1:18" ht="12.75" customHeight="1" x14ac:dyDescent="0.25">
      <c r="A57" s="105"/>
      <c r="B57" s="3"/>
      <c r="C57" s="12" t="s">
        <v>7</v>
      </c>
      <c r="D57" s="181">
        <v>4</v>
      </c>
      <c r="E57" s="179">
        <v>1</v>
      </c>
      <c r="F57" s="179" t="s">
        <v>112</v>
      </c>
      <c r="G57" s="179" t="s">
        <v>112</v>
      </c>
      <c r="H57" s="179">
        <v>3</v>
      </c>
      <c r="I57" s="179" t="s">
        <v>112</v>
      </c>
      <c r="J57" s="179" t="s">
        <v>112</v>
      </c>
      <c r="K57" s="179" t="s">
        <v>112</v>
      </c>
      <c r="L57" s="106"/>
      <c r="M57" s="48"/>
      <c r="N57" s="329">
        <v>57.142857142857139</v>
      </c>
      <c r="O57" s="14"/>
      <c r="R57" s="142"/>
    </row>
    <row r="58" spans="1:18" ht="12.75" customHeight="1" x14ac:dyDescent="0.25">
      <c r="A58" s="105"/>
      <c r="B58" s="3"/>
      <c r="C58" s="12" t="s">
        <v>4</v>
      </c>
      <c r="D58" s="181" t="s">
        <v>112</v>
      </c>
      <c r="E58" s="179" t="s">
        <v>112</v>
      </c>
      <c r="F58" s="179" t="s">
        <v>112</v>
      </c>
      <c r="G58" s="179" t="s">
        <v>112</v>
      </c>
      <c r="H58" s="179" t="s">
        <v>112</v>
      </c>
      <c r="I58" s="179" t="s">
        <v>112</v>
      </c>
      <c r="J58" s="179" t="s">
        <v>112</v>
      </c>
      <c r="K58" s="179" t="s">
        <v>112</v>
      </c>
      <c r="L58" s="106"/>
      <c r="M58" s="48"/>
      <c r="N58" s="329" t="s">
        <v>112</v>
      </c>
      <c r="O58" s="14"/>
      <c r="R58" s="142"/>
    </row>
    <row r="59" spans="1:18" ht="12.75" customHeight="1" x14ac:dyDescent="0.25">
      <c r="A59" s="105"/>
      <c r="B59" s="3"/>
      <c r="C59" s="12" t="s">
        <v>5</v>
      </c>
      <c r="D59" s="181">
        <v>1</v>
      </c>
      <c r="E59" s="179" t="s">
        <v>112</v>
      </c>
      <c r="F59" s="179" t="s">
        <v>112</v>
      </c>
      <c r="G59" s="179" t="s">
        <v>112</v>
      </c>
      <c r="H59" s="179" t="s">
        <v>112</v>
      </c>
      <c r="I59" s="179">
        <v>1</v>
      </c>
      <c r="J59" s="179" t="s">
        <v>112</v>
      </c>
      <c r="K59" s="179" t="s">
        <v>112</v>
      </c>
      <c r="L59" s="106"/>
      <c r="M59" s="48"/>
      <c r="N59" s="329">
        <v>11.111111111111111</v>
      </c>
      <c r="O59" s="14"/>
      <c r="R59" s="142"/>
    </row>
    <row r="60" spans="1:18" ht="12.75" customHeight="1" x14ac:dyDescent="0.25">
      <c r="A60" s="105"/>
      <c r="B60" s="3"/>
      <c r="C60" s="12" t="s">
        <v>6</v>
      </c>
      <c r="D60" s="181" t="s">
        <v>112</v>
      </c>
      <c r="E60" s="179" t="s">
        <v>112</v>
      </c>
      <c r="F60" s="179" t="s">
        <v>112</v>
      </c>
      <c r="G60" s="179" t="s">
        <v>112</v>
      </c>
      <c r="H60" s="179" t="s">
        <v>112</v>
      </c>
      <c r="I60" s="179" t="s">
        <v>112</v>
      </c>
      <c r="J60" s="179" t="s">
        <v>112</v>
      </c>
      <c r="K60" s="179" t="s">
        <v>112</v>
      </c>
      <c r="L60" s="106"/>
      <c r="M60" s="48"/>
      <c r="N60" s="329" t="s">
        <v>112</v>
      </c>
      <c r="O60" s="14"/>
      <c r="R60" s="142"/>
    </row>
    <row r="61" spans="1:18" ht="12.75" customHeight="1" x14ac:dyDescent="0.25">
      <c r="A61" s="105"/>
      <c r="B61" s="4"/>
      <c r="C61" s="12"/>
      <c r="D61" s="181"/>
      <c r="E61" s="179"/>
      <c r="F61" s="179"/>
      <c r="G61" s="179"/>
      <c r="H61" s="179"/>
      <c r="I61" s="179"/>
      <c r="J61" s="179"/>
      <c r="K61" s="179"/>
      <c r="L61" s="106"/>
      <c r="M61" s="48"/>
      <c r="N61" s="329"/>
      <c r="O61" s="14"/>
      <c r="R61" s="142"/>
    </row>
    <row r="62" spans="1:18" ht="12.75" customHeight="1" x14ac:dyDescent="0.25">
      <c r="A62" s="103"/>
      <c r="B62" s="3"/>
      <c r="C62" s="2">
        <v>2015</v>
      </c>
      <c r="D62" s="325">
        <v>2</v>
      </c>
      <c r="E62" s="178">
        <v>1</v>
      </c>
      <c r="F62" s="178" t="s">
        <v>112</v>
      </c>
      <c r="G62" s="178" t="s">
        <v>112</v>
      </c>
      <c r="H62" s="178">
        <v>1</v>
      </c>
      <c r="I62" s="178" t="s">
        <v>112</v>
      </c>
      <c r="J62" s="178" t="s">
        <v>112</v>
      </c>
      <c r="K62" s="178" t="s">
        <v>112</v>
      </c>
      <c r="L62" s="137"/>
      <c r="M62" s="5"/>
      <c r="N62" s="328" t="s">
        <v>112</v>
      </c>
      <c r="O62" s="14"/>
      <c r="R62" s="142"/>
    </row>
    <row r="63" spans="1:18" ht="12.75" customHeight="1" x14ac:dyDescent="0.25">
      <c r="A63" s="103"/>
      <c r="B63" s="3"/>
      <c r="C63" s="12" t="s">
        <v>7</v>
      </c>
      <c r="D63" s="181" t="s">
        <v>112</v>
      </c>
      <c r="E63" s="179" t="s">
        <v>112</v>
      </c>
      <c r="F63" s="179" t="s">
        <v>112</v>
      </c>
      <c r="G63" s="179" t="s">
        <v>112</v>
      </c>
      <c r="H63" s="179" t="s">
        <v>112</v>
      </c>
      <c r="I63" s="179" t="s">
        <v>112</v>
      </c>
      <c r="J63" s="179" t="s">
        <v>112</v>
      </c>
      <c r="K63" s="179" t="s">
        <v>112</v>
      </c>
      <c r="L63" s="48"/>
      <c r="M63" s="34"/>
      <c r="N63" s="329" t="s">
        <v>112</v>
      </c>
      <c r="O63" s="14"/>
      <c r="R63" s="142"/>
    </row>
    <row r="64" spans="1:18" ht="12.75" customHeight="1" x14ac:dyDescent="0.25">
      <c r="A64" s="3"/>
      <c r="B64" s="350"/>
      <c r="C64" s="12" t="s">
        <v>4</v>
      </c>
      <c r="D64" s="181" t="s">
        <v>112</v>
      </c>
      <c r="E64" s="179" t="s">
        <v>112</v>
      </c>
      <c r="F64" s="179" t="s">
        <v>112</v>
      </c>
      <c r="G64" s="179" t="s">
        <v>112</v>
      </c>
      <c r="H64" s="179" t="s">
        <v>112</v>
      </c>
      <c r="I64" s="179" t="s">
        <v>112</v>
      </c>
      <c r="J64" s="179" t="s">
        <v>112</v>
      </c>
      <c r="K64" s="179" t="s">
        <v>112</v>
      </c>
      <c r="L64" s="3"/>
      <c r="M64" s="22"/>
      <c r="N64" s="93" t="s">
        <v>112</v>
      </c>
      <c r="O64" s="14"/>
      <c r="R64" s="142"/>
    </row>
    <row r="65" spans="1:18" ht="12.75" customHeight="1" x14ac:dyDescent="0.25">
      <c r="A65" s="16"/>
      <c r="B65" s="388"/>
      <c r="C65" s="17" t="s">
        <v>5</v>
      </c>
      <c r="D65" s="182">
        <v>2</v>
      </c>
      <c r="E65" s="183">
        <v>1</v>
      </c>
      <c r="F65" s="183" t="s">
        <v>112</v>
      </c>
      <c r="G65" s="183" t="s">
        <v>112</v>
      </c>
      <c r="H65" s="183">
        <v>1</v>
      </c>
      <c r="I65" s="183" t="s">
        <v>112</v>
      </c>
      <c r="J65" s="183" t="s">
        <v>112</v>
      </c>
      <c r="K65" s="183" t="s">
        <v>112</v>
      </c>
      <c r="L65" s="16"/>
      <c r="M65" s="30"/>
      <c r="N65" s="316">
        <v>4.6511627906976747</v>
      </c>
      <c r="O65" s="14"/>
      <c r="R65" s="142"/>
    </row>
    <row r="66" spans="1:18" ht="12.75" customHeight="1" x14ac:dyDescent="0.25">
      <c r="B66" s="3"/>
      <c r="C66" s="19"/>
      <c r="D66" s="181"/>
      <c r="E66" s="179"/>
      <c r="F66" s="179"/>
      <c r="G66" s="179"/>
      <c r="H66" s="179"/>
      <c r="I66" s="179"/>
      <c r="J66" s="179"/>
      <c r="K66" s="179"/>
      <c r="L66" s="48"/>
      <c r="M66" s="34"/>
      <c r="N66" s="322"/>
      <c r="O66" s="14"/>
      <c r="R66" s="14"/>
    </row>
    <row r="67" spans="1:18" ht="12.75" customHeight="1" x14ac:dyDescent="0.25">
      <c r="A67" s="103" t="s">
        <v>184</v>
      </c>
      <c r="B67" s="4" t="s">
        <v>35</v>
      </c>
      <c r="C67" s="2">
        <v>2013</v>
      </c>
      <c r="D67" s="325">
        <v>5364</v>
      </c>
      <c r="E67" s="178">
        <v>758</v>
      </c>
      <c r="F67" s="178">
        <v>137</v>
      </c>
      <c r="G67" s="178">
        <v>707</v>
      </c>
      <c r="H67" s="178">
        <v>2849</v>
      </c>
      <c r="I67" s="178">
        <v>68</v>
      </c>
      <c r="J67" s="178">
        <v>456</v>
      </c>
      <c r="K67" s="178">
        <v>389</v>
      </c>
      <c r="L67" s="137"/>
      <c r="M67" s="5"/>
      <c r="N67" s="321">
        <v>3.6700511781931637</v>
      </c>
      <c r="O67" s="14"/>
      <c r="R67" s="14"/>
    </row>
    <row r="68" spans="1:18" ht="12.75" customHeight="1" x14ac:dyDescent="0.25">
      <c r="A68" s="103"/>
      <c r="B68" s="3"/>
      <c r="C68" s="2">
        <v>2014</v>
      </c>
      <c r="D68" s="325">
        <v>2332</v>
      </c>
      <c r="E68" s="178">
        <v>300</v>
      </c>
      <c r="F68" s="178">
        <v>106</v>
      </c>
      <c r="G68" s="178">
        <v>648</v>
      </c>
      <c r="H68" s="178">
        <v>1053</v>
      </c>
      <c r="I68" s="178">
        <v>54</v>
      </c>
      <c r="J68" s="178">
        <v>63</v>
      </c>
      <c r="K68" s="178">
        <v>108</v>
      </c>
      <c r="L68" s="326"/>
      <c r="M68" s="4"/>
      <c r="N68" s="321">
        <v>1.6158088744768717</v>
      </c>
      <c r="O68" s="14"/>
      <c r="R68" s="14"/>
    </row>
    <row r="69" spans="1:18" ht="12.75" customHeight="1" x14ac:dyDescent="0.25">
      <c r="A69" s="103"/>
      <c r="B69" s="3"/>
      <c r="C69" s="12" t="s">
        <v>7</v>
      </c>
      <c r="D69" s="181">
        <v>782</v>
      </c>
      <c r="E69" s="179">
        <v>87</v>
      </c>
      <c r="F69" s="179">
        <v>22</v>
      </c>
      <c r="G69" s="179">
        <v>258</v>
      </c>
      <c r="H69" s="179">
        <v>348</v>
      </c>
      <c r="I69" s="179">
        <v>14</v>
      </c>
      <c r="J69" s="179" t="s">
        <v>112</v>
      </c>
      <c r="K69" s="179">
        <v>53</v>
      </c>
      <c r="L69" s="107"/>
      <c r="M69" s="3"/>
      <c r="N69" s="322">
        <v>1.9288638942331411</v>
      </c>
      <c r="O69" s="14"/>
      <c r="R69" s="14"/>
    </row>
    <row r="70" spans="1:18" ht="12.75" customHeight="1" x14ac:dyDescent="0.25">
      <c r="A70" s="103"/>
      <c r="B70" s="3"/>
      <c r="C70" s="12" t="s">
        <v>4</v>
      </c>
      <c r="D70" s="181">
        <v>562</v>
      </c>
      <c r="E70" s="179">
        <v>83</v>
      </c>
      <c r="F70" s="179">
        <v>20</v>
      </c>
      <c r="G70" s="179">
        <v>139</v>
      </c>
      <c r="H70" s="179">
        <v>271</v>
      </c>
      <c r="I70" s="179">
        <v>7</v>
      </c>
      <c r="J70" s="179">
        <v>25</v>
      </c>
      <c r="K70" s="179">
        <v>17</v>
      </c>
      <c r="L70" s="107"/>
      <c r="M70" s="3"/>
      <c r="N70" s="322">
        <v>1.5751121076233183</v>
      </c>
      <c r="O70" s="14"/>
      <c r="R70" s="14"/>
    </row>
    <row r="71" spans="1:18" ht="12.75" customHeight="1" x14ac:dyDescent="0.25">
      <c r="A71" s="103"/>
      <c r="B71" s="3"/>
      <c r="C71" s="12" t="s">
        <v>5</v>
      </c>
      <c r="D71" s="181">
        <v>524</v>
      </c>
      <c r="E71" s="179">
        <v>77</v>
      </c>
      <c r="F71" s="179">
        <v>40</v>
      </c>
      <c r="G71" s="179">
        <v>122</v>
      </c>
      <c r="H71" s="179">
        <v>239</v>
      </c>
      <c r="I71" s="179">
        <v>16</v>
      </c>
      <c r="J71" s="179">
        <v>8</v>
      </c>
      <c r="K71" s="179">
        <v>22</v>
      </c>
      <c r="L71" s="107"/>
      <c r="M71" s="3"/>
      <c r="N71" s="322">
        <v>1.5301950706693144</v>
      </c>
      <c r="O71" s="14"/>
      <c r="R71" s="14"/>
    </row>
    <row r="72" spans="1:18" ht="12.75" customHeight="1" x14ac:dyDescent="0.25">
      <c r="A72" s="103"/>
      <c r="B72" s="3"/>
      <c r="C72" s="12" t="s">
        <v>6</v>
      </c>
      <c r="D72" s="181">
        <v>464</v>
      </c>
      <c r="E72" s="179">
        <v>53</v>
      </c>
      <c r="F72" s="179">
        <v>24</v>
      </c>
      <c r="G72" s="179">
        <v>129</v>
      </c>
      <c r="H72" s="179">
        <v>195</v>
      </c>
      <c r="I72" s="179">
        <v>17</v>
      </c>
      <c r="J72" s="179">
        <v>30</v>
      </c>
      <c r="K72" s="179">
        <v>16</v>
      </c>
      <c r="L72" s="107"/>
      <c r="M72" s="3"/>
      <c r="N72" s="322">
        <v>1.3704294406048791</v>
      </c>
      <c r="O72" s="14"/>
      <c r="R72" s="14"/>
    </row>
    <row r="73" spans="1:18" ht="12.75" customHeight="1" x14ac:dyDescent="0.25">
      <c r="A73" s="103"/>
      <c r="B73" s="3"/>
      <c r="C73" s="12"/>
      <c r="D73" s="181"/>
      <c r="E73" s="179"/>
      <c r="F73" s="179"/>
      <c r="G73" s="179"/>
      <c r="H73" s="179"/>
      <c r="I73" s="179"/>
      <c r="J73" s="179"/>
      <c r="K73" s="179"/>
      <c r="L73" s="107"/>
      <c r="M73" s="3"/>
      <c r="N73" s="322"/>
      <c r="O73" s="14"/>
      <c r="R73" s="14"/>
    </row>
    <row r="74" spans="1:18" ht="12.75" customHeight="1" x14ac:dyDescent="0.25">
      <c r="A74" s="103"/>
      <c r="B74" s="3"/>
      <c r="C74" s="2">
        <v>2015</v>
      </c>
      <c r="D74" s="325">
        <v>1333</v>
      </c>
      <c r="E74" s="178">
        <v>200</v>
      </c>
      <c r="F74" s="178">
        <v>83</v>
      </c>
      <c r="G74" s="178">
        <v>364</v>
      </c>
      <c r="H74" s="178">
        <v>397</v>
      </c>
      <c r="I74" s="178">
        <v>37</v>
      </c>
      <c r="J74" s="178">
        <v>167</v>
      </c>
      <c r="K74" s="178">
        <v>85</v>
      </c>
      <c r="L74" s="326"/>
      <c r="M74" s="4"/>
      <c r="N74" s="321">
        <v>1.2723836432362261</v>
      </c>
      <c r="O74" s="14"/>
      <c r="R74" s="14"/>
    </row>
    <row r="75" spans="1:18" ht="12.75" customHeight="1" x14ac:dyDescent="0.25">
      <c r="A75" s="103"/>
      <c r="B75" s="3"/>
      <c r="C75" s="12" t="s">
        <v>7</v>
      </c>
      <c r="D75" s="181">
        <v>499</v>
      </c>
      <c r="E75" s="179">
        <v>74</v>
      </c>
      <c r="F75" s="179">
        <v>45</v>
      </c>
      <c r="G75" s="179">
        <v>106</v>
      </c>
      <c r="H75" s="179">
        <v>199</v>
      </c>
      <c r="I75" s="179">
        <v>13</v>
      </c>
      <c r="J75" s="179">
        <v>31</v>
      </c>
      <c r="K75" s="179">
        <v>31</v>
      </c>
      <c r="L75" s="107"/>
      <c r="M75" s="3"/>
      <c r="N75" s="322">
        <v>1.3914449835480454</v>
      </c>
      <c r="O75" s="14"/>
      <c r="R75" s="14"/>
    </row>
    <row r="76" spans="1:18" ht="12.75" customHeight="1" x14ac:dyDescent="0.25">
      <c r="A76" s="103"/>
      <c r="B76" s="3"/>
      <c r="C76" s="12" t="s">
        <v>4</v>
      </c>
      <c r="D76" s="181">
        <v>490</v>
      </c>
      <c r="E76" s="179">
        <v>68</v>
      </c>
      <c r="F76" s="179">
        <v>21</v>
      </c>
      <c r="G76" s="179">
        <v>149</v>
      </c>
      <c r="H76" s="179">
        <v>136</v>
      </c>
      <c r="I76" s="179">
        <v>14</v>
      </c>
      <c r="J76" s="179">
        <v>68</v>
      </c>
      <c r="K76" s="179">
        <v>34</v>
      </c>
      <c r="L76" s="107"/>
      <c r="M76" s="3"/>
      <c r="N76" s="322">
        <v>1.4210724746962096</v>
      </c>
      <c r="O76" s="14"/>
      <c r="R76" s="14"/>
    </row>
    <row r="77" spans="1:18" ht="12.75" customHeight="1" x14ac:dyDescent="0.25">
      <c r="A77" s="103"/>
      <c r="B77" s="3"/>
      <c r="C77" s="12" t="s">
        <v>5</v>
      </c>
      <c r="D77" s="181">
        <v>344</v>
      </c>
      <c r="E77" s="179">
        <v>58</v>
      </c>
      <c r="F77" s="179">
        <v>17</v>
      </c>
      <c r="G77" s="179">
        <v>109</v>
      </c>
      <c r="H77" s="179">
        <v>62</v>
      </c>
      <c r="I77" s="179">
        <v>10</v>
      </c>
      <c r="J77" s="179">
        <v>68</v>
      </c>
      <c r="K77" s="179">
        <v>20</v>
      </c>
      <c r="L77" s="107"/>
      <c r="M77" s="3"/>
      <c r="N77" s="322">
        <v>0.99938990732401733</v>
      </c>
      <c r="O77" s="14"/>
      <c r="R77" s="14"/>
    </row>
    <row r="78" spans="1:18" ht="12.75" customHeight="1" x14ac:dyDescent="0.25">
      <c r="A78" s="103"/>
      <c r="B78" s="3"/>
      <c r="C78" s="6"/>
      <c r="D78" s="181"/>
      <c r="E78" s="179"/>
      <c r="F78" s="179"/>
      <c r="G78" s="179"/>
      <c r="H78" s="179"/>
      <c r="I78" s="179"/>
      <c r="J78" s="179"/>
      <c r="K78" s="179"/>
      <c r="L78" s="107"/>
      <c r="M78" s="3"/>
      <c r="N78" s="322"/>
      <c r="O78" s="14"/>
      <c r="R78" s="14"/>
    </row>
    <row r="79" spans="1:18" ht="12.75" customHeight="1" x14ac:dyDescent="0.25">
      <c r="A79" s="103"/>
      <c r="B79" s="4" t="s">
        <v>180</v>
      </c>
      <c r="C79" s="2">
        <v>2013</v>
      </c>
      <c r="D79" s="325">
        <v>1383</v>
      </c>
      <c r="E79" s="178">
        <v>220</v>
      </c>
      <c r="F79" s="178">
        <v>43</v>
      </c>
      <c r="G79" s="178">
        <v>114</v>
      </c>
      <c r="H79" s="178">
        <v>687</v>
      </c>
      <c r="I79" s="178">
        <v>19</v>
      </c>
      <c r="J79" s="178">
        <v>226</v>
      </c>
      <c r="K79" s="178">
        <v>74</v>
      </c>
      <c r="L79" s="326"/>
      <c r="M79" s="4"/>
      <c r="N79" s="321">
        <v>1.7824461915195255</v>
      </c>
      <c r="O79" s="14"/>
      <c r="R79" s="14"/>
    </row>
    <row r="80" spans="1:18" ht="12.75" customHeight="1" x14ac:dyDescent="0.25">
      <c r="A80" s="103"/>
      <c r="B80" s="3"/>
      <c r="C80" s="2">
        <v>2014</v>
      </c>
      <c r="D80" s="325">
        <v>669</v>
      </c>
      <c r="E80" s="178">
        <v>115</v>
      </c>
      <c r="F80" s="178">
        <v>26</v>
      </c>
      <c r="G80" s="178">
        <v>103</v>
      </c>
      <c r="H80" s="178">
        <v>334</v>
      </c>
      <c r="I80" s="178">
        <v>23</v>
      </c>
      <c r="J80" s="178">
        <v>39</v>
      </c>
      <c r="K80" s="178">
        <v>29</v>
      </c>
      <c r="L80" s="137"/>
      <c r="M80" s="5"/>
      <c r="N80" s="321">
        <v>0.7918284253385095</v>
      </c>
      <c r="O80" s="14"/>
      <c r="R80" s="14"/>
    </row>
    <row r="81" spans="1:18" ht="12.75" customHeight="1" x14ac:dyDescent="0.25">
      <c r="A81" s="103"/>
      <c r="B81" s="3"/>
      <c r="C81" s="12" t="s">
        <v>7</v>
      </c>
      <c r="D81" s="181">
        <v>172</v>
      </c>
      <c r="E81" s="179">
        <v>23</v>
      </c>
      <c r="F81" s="179">
        <v>4</v>
      </c>
      <c r="G81" s="179">
        <v>39</v>
      </c>
      <c r="H81" s="179">
        <v>96</v>
      </c>
      <c r="I81" s="179">
        <v>3</v>
      </c>
      <c r="J81" s="179" t="s">
        <v>112</v>
      </c>
      <c r="K81" s="179">
        <v>7</v>
      </c>
      <c r="L81" s="106"/>
      <c r="M81" s="48"/>
      <c r="N81" s="322">
        <v>0.79237112452204361</v>
      </c>
      <c r="O81" s="14"/>
      <c r="R81" s="14"/>
    </row>
    <row r="82" spans="1:18" ht="12.75" customHeight="1" x14ac:dyDescent="0.25">
      <c r="A82" s="103"/>
      <c r="B82" s="3"/>
      <c r="C82" s="12" t="s">
        <v>4</v>
      </c>
      <c r="D82" s="181">
        <v>168</v>
      </c>
      <c r="E82" s="179">
        <v>35</v>
      </c>
      <c r="F82" s="179">
        <v>3</v>
      </c>
      <c r="G82" s="179">
        <v>23</v>
      </c>
      <c r="H82" s="179">
        <v>83</v>
      </c>
      <c r="I82" s="179">
        <v>5</v>
      </c>
      <c r="J82" s="179">
        <v>16</v>
      </c>
      <c r="K82" s="179">
        <v>3</v>
      </c>
      <c r="L82" s="106"/>
      <c r="M82" s="48"/>
      <c r="N82" s="322">
        <v>0.79556755220912057</v>
      </c>
      <c r="O82" s="14"/>
      <c r="P82" s="154"/>
      <c r="R82" s="14"/>
    </row>
    <row r="83" spans="1:18" ht="12.75" customHeight="1" x14ac:dyDescent="0.25">
      <c r="A83" s="103"/>
      <c r="B83" s="3"/>
      <c r="C83" s="12" t="s">
        <v>5</v>
      </c>
      <c r="D83" s="181">
        <v>185</v>
      </c>
      <c r="E83" s="179">
        <v>33</v>
      </c>
      <c r="F83" s="179">
        <v>13</v>
      </c>
      <c r="G83" s="179">
        <v>23</v>
      </c>
      <c r="H83" s="179">
        <v>88</v>
      </c>
      <c r="I83" s="179">
        <v>8</v>
      </c>
      <c r="J83" s="179">
        <v>5</v>
      </c>
      <c r="K83" s="179">
        <v>15</v>
      </c>
      <c r="L83" s="106"/>
      <c r="M83" s="48"/>
      <c r="N83" s="322">
        <v>0.88436349729910602</v>
      </c>
      <c r="O83" s="14"/>
      <c r="R83" s="14"/>
    </row>
    <row r="84" spans="1:18" ht="12.75" customHeight="1" x14ac:dyDescent="0.25">
      <c r="A84" s="103"/>
      <c r="B84" s="3"/>
      <c r="C84" s="12" t="s">
        <v>6</v>
      </c>
      <c r="D84" s="181">
        <v>144</v>
      </c>
      <c r="E84" s="179">
        <v>24</v>
      </c>
      <c r="F84" s="179">
        <v>6</v>
      </c>
      <c r="G84" s="179">
        <v>18</v>
      </c>
      <c r="H84" s="179">
        <v>67</v>
      </c>
      <c r="I84" s="179">
        <v>7</v>
      </c>
      <c r="J84" s="179">
        <v>18</v>
      </c>
      <c r="K84" s="179">
        <v>4</v>
      </c>
      <c r="L84" s="106"/>
      <c r="M84" s="48"/>
      <c r="N84" s="322">
        <v>0.69414316702819956</v>
      </c>
      <c r="O84" s="14"/>
      <c r="R84" s="14"/>
    </row>
    <row r="85" spans="1:18" ht="12.75" customHeight="1" x14ac:dyDescent="0.25">
      <c r="A85" s="103"/>
      <c r="B85" s="3"/>
      <c r="C85" s="12"/>
      <c r="D85" s="181"/>
      <c r="E85" s="179"/>
      <c r="F85" s="179"/>
      <c r="G85" s="179"/>
      <c r="H85" s="179"/>
      <c r="I85" s="179"/>
      <c r="J85" s="179"/>
      <c r="K85" s="179"/>
      <c r="L85" s="106"/>
      <c r="M85" s="48"/>
      <c r="N85" s="322"/>
      <c r="O85" s="14"/>
      <c r="R85" s="14"/>
    </row>
    <row r="86" spans="1:18" ht="12.75" customHeight="1" x14ac:dyDescent="0.25">
      <c r="A86" s="103"/>
      <c r="B86" s="3"/>
      <c r="C86" s="2">
        <v>2015</v>
      </c>
      <c r="D86" s="325">
        <v>425</v>
      </c>
      <c r="E86" s="178">
        <v>71</v>
      </c>
      <c r="F86" s="178">
        <v>39</v>
      </c>
      <c r="G86" s="178">
        <v>54</v>
      </c>
      <c r="H86" s="178">
        <v>126</v>
      </c>
      <c r="I86" s="178">
        <v>18</v>
      </c>
      <c r="J86" s="178">
        <v>97</v>
      </c>
      <c r="K86" s="178">
        <v>20</v>
      </c>
      <c r="L86" s="137"/>
      <c r="M86" s="5"/>
      <c r="N86" s="321">
        <v>0.67491384923218622</v>
      </c>
      <c r="O86" s="14"/>
      <c r="R86" s="14"/>
    </row>
    <row r="87" spans="1:18" ht="12.75" customHeight="1" x14ac:dyDescent="0.25">
      <c r="A87" s="103"/>
      <c r="B87" s="3"/>
      <c r="C87" s="12" t="s">
        <v>7</v>
      </c>
      <c r="D87" s="181">
        <v>161</v>
      </c>
      <c r="E87" s="179">
        <v>31</v>
      </c>
      <c r="F87" s="179">
        <v>20</v>
      </c>
      <c r="G87" s="179">
        <v>15</v>
      </c>
      <c r="H87" s="179">
        <v>65</v>
      </c>
      <c r="I87" s="179">
        <v>8</v>
      </c>
      <c r="J87" s="179">
        <v>14</v>
      </c>
      <c r="K87" s="179">
        <v>8</v>
      </c>
      <c r="L87" s="106"/>
      <c r="M87" s="48"/>
      <c r="N87" s="322">
        <v>0.74502545118000929</v>
      </c>
      <c r="O87" s="14"/>
      <c r="R87" s="14"/>
    </row>
    <row r="88" spans="1:18" ht="12.75" customHeight="1" x14ac:dyDescent="0.25">
      <c r="A88" s="103"/>
      <c r="B88" s="3"/>
      <c r="C88" s="12" t="s">
        <v>4</v>
      </c>
      <c r="D88" s="181">
        <v>153</v>
      </c>
      <c r="E88" s="179">
        <v>20</v>
      </c>
      <c r="F88" s="179">
        <v>10</v>
      </c>
      <c r="G88" s="179">
        <v>25</v>
      </c>
      <c r="H88" s="179">
        <v>45</v>
      </c>
      <c r="I88" s="179">
        <v>5</v>
      </c>
      <c r="J88" s="179">
        <v>39</v>
      </c>
      <c r="K88" s="179">
        <v>9</v>
      </c>
      <c r="L88" s="106"/>
      <c r="M88" s="48"/>
      <c r="N88" s="322">
        <v>0.73827446438911415</v>
      </c>
      <c r="O88" s="14"/>
      <c r="R88" s="14"/>
    </row>
    <row r="89" spans="1:18" ht="12.75" customHeight="1" x14ac:dyDescent="0.25">
      <c r="A89" s="103"/>
      <c r="B89" s="3"/>
      <c r="C89" s="12" t="s">
        <v>5</v>
      </c>
      <c r="D89" s="181">
        <v>111</v>
      </c>
      <c r="E89" s="179">
        <v>20</v>
      </c>
      <c r="F89" s="179">
        <v>9</v>
      </c>
      <c r="G89" s="179">
        <v>14</v>
      </c>
      <c r="H89" s="179">
        <v>16</v>
      </c>
      <c r="I89" s="179">
        <v>5</v>
      </c>
      <c r="J89" s="179">
        <v>44</v>
      </c>
      <c r="K89" s="179">
        <v>3</v>
      </c>
      <c r="L89" s="3"/>
      <c r="M89" s="22"/>
      <c r="N89" s="322">
        <v>0.53786887629015845</v>
      </c>
      <c r="O89" s="14"/>
      <c r="R89" s="14"/>
    </row>
    <row r="90" spans="1:18" ht="12.75" customHeight="1" x14ac:dyDescent="0.25">
      <c r="A90" s="103"/>
      <c r="B90" s="3"/>
      <c r="C90" s="12"/>
      <c r="D90" s="181"/>
      <c r="E90" s="179"/>
      <c r="F90" s="179"/>
      <c r="G90" s="179"/>
      <c r="H90" s="179"/>
      <c r="I90" s="179"/>
      <c r="J90" s="179"/>
      <c r="K90" s="179"/>
      <c r="L90" s="106"/>
      <c r="M90" s="48"/>
      <c r="N90" s="322"/>
      <c r="O90" s="14"/>
      <c r="P90" s="97"/>
      <c r="R90" s="14"/>
    </row>
    <row r="91" spans="1:18" ht="12.75" customHeight="1" x14ac:dyDescent="0.25">
      <c r="A91" s="103"/>
      <c r="B91" s="4" t="s">
        <v>181</v>
      </c>
      <c r="C91" s="2">
        <v>2013</v>
      </c>
      <c r="D91" s="325">
        <v>3863</v>
      </c>
      <c r="E91" s="178">
        <v>514</v>
      </c>
      <c r="F91" s="178">
        <v>89</v>
      </c>
      <c r="G91" s="178">
        <v>577</v>
      </c>
      <c r="H91" s="178">
        <v>2106</v>
      </c>
      <c r="I91" s="178">
        <v>48</v>
      </c>
      <c r="J91" s="178">
        <v>215</v>
      </c>
      <c r="K91" s="178">
        <v>314</v>
      </c>
      <c r="L91" s="137"/>
      <c r="M91" s="5"/>
      <c r="N91" s="321">
        <v>6.433936809846605</v>
      </c>
      <c r="O91" s="14"/>
      <c r="P91" s="97"/>
      <c r="R91" s="14"/>
    </row>
    <row r="92" spans="1:18" ht="15.75" customHeight="1" x14ac:dyDescent="0.25">
      <c r="A92" s="103"/>
      <c r="B92" s="3"/>
      <c r="C92" s="2">
        <v>2014</v>
      </c>
      <c r="D92" s="325">
        <v>1585</v>
      </c>
      <c r="E92" s="178">
        <v>164</v>
      </c>
      <c r="F92" s="178">
        <v>70</v>
      </c>
      <c r="G92" s="178">
        <v>535</v>
      </c>
      <c r="H92" s="178">
        <v>695</v>
      </c>
      <c r="I92" s="178">
        <v>27</v>
      </c>
      <c r="J92" s="178">
        <v>18</v>
      </c>
      <c r="K92" s="178">
        <v>76</v>
      </c>
      <c r="L92" s="137"/>
      <c r="M92" s="5"/>
      <c r="N92" s="321">
        <v>3.3376853099730459</v>
      </c>
      <c r="O92" s="14"/>
      <c r="R92" s="14"/>
    </row>
    <row r="93" spans="1:18" ht="12.75" customHeight="1" x14ac:dyDescent="0.25">
      <c r="A93" s="103"/>
      <c r="B93" s="3"/>
      <c r="C93" s="12" t="s">
        <v>7</v>
      </c>
      <c r="D93" s="181">
        <v>594</v>
      </c>
      <c r="E93" s="179">
        <v>56</v>
      </c>
      <c r="F93" s="179">
        <v>16</v>
      </c>
      <c r="G93" s="179">
        <v>217</v>
      </c>
      <c r="H93" s="179">
        <v>248</v>
      </c>
      <c r="I93" s="179">
        <v>11</v>
      </c>
      <c r="J93" s="179" t="s">
        <v>112</v>
      </c>
      <c r="K93" s="179">
        <v>46</v>
      </c>
      <c r="L93" s="106"/>
      <c r="M93" s="48"/>
      <c r="N93" s="322">
        <v>3.7120359955005622</v>
      </c>
      <c r="O93" s="14"/>
      <c r="R93" s="14"/>
    </row>
    <row r="94" spans="1:18" ht="12.75" customHeight="1" x14ac:dyDescent="0.25">
      <c r="A94" s="103"/>
      <c r="B94" s="3"/>
      <c r="C94" s="12" t="s">
        <v>4</v>
      </c>
      <c r="D94" s="181">
        <v>369</v>
      </c>
      <c r="E94" s="179">
        <v>40</v>
      </c>
      <c r="F94" s="179">
        <v>16</v>
      </c>
      <c r="G94" s="179">
        <v>112</v>
      </c>
      <c r="H94" s="179">
        <v>179</v>
      </c>
      <c r="I94" s="179">
        <v>2</v>
      </c>
      <c r="J94" s="179">
        <v>7</v>
      </c>
      <c r="K94" s="179">
        <v>13</v>
      </c>
      <c r="L94" s="106"/>
      <c r="M94" s="48"/>
      <c r="N94" s="322">
        <v>3.1967426145716016</v>
      </c>
      <c r="O94" s="14"/>
      <c r="R94" s="14"/>
    </row>
    <row r="95" spans="1:18" ht="12.75" customHeight="1" x14ac:dyDescent="0.25">
      <c r="A95" s="103"/>
      <c r="B95" s="3"/>
      <c r="C95" s="12" t="s">
        <v>5</v>
      </c>
      <c r="D95" s="181">
        <v>319</v>
      </c>
      <c r="E95" s="179">
        <v>39</v>
      </c>
      <c r="F95" s="179">
        <v>23</v>
      </c>
      <c r="G95" s="179">
        <v>96</v>
      </c>
      <c r="H95" s="179">
        <v>146</v>
      </c>
      <c r="I95" s="179">
        <v>7</v>
      </c>
      <c r="J95" s="179">
        <v>2</v>
      </c>
      <c r="K95" s="179">
        <v>6</v>
      </c>
      <c r="L95" s="106"/>
      <c r="M95" s="48"/>
      <c r="N95" s="322">
        <v>3.1556039173014145</v>
      </c>
      <c r="O95" s="14"/>
      <c r="R95" s="14"/>
    </row>
    <row r="96" spans="1:18" ht="12.75" customHeight="1" x14ac:dyDescent="0.25">
      <c r="A96" s="103"/>
      <c r="B96" s="3"/>
      <c r="C96" s="12" t="s">
        <v>6</v>
      </c>
      <c r="D96" s="181">
        <v>303</v>
      </c>
      <c r="E96" s="179">
        <v>29</v>
      </c>
      <c r="F96" s="179">
        <v>15</v>
      </c>
      <c r="G96" s="179">
        <v>110</v>
      </c>
      <c r="H96" s="179">
        <v>122</v>
      </c>
      <c r="I96" s="179">
        <v>7</v>
      </c>
      <c r="J96" s="179">
        <v>9</v>
      </c>
      <c r="K96" s="179">
        <v>11</v>
      </c>
      <c r="L96" s="106"/>
      <c r="M96" s="48"/>
      <c r="N96" s="322">
        <v>3.0811470408785846</v>
      </c>
      <c r="O96" s="14"/>
      <c r="R96" s="14"/>
    </row>
    <row r="97" spans="1:18" ht="12.75" customHeight="1" x14ac:dyDescent="0.25">
      <c r="A97" s="103"/>
      <c r="B97" s="4"/>
      <c r="C97" s="12"/>
      <c r="D97" s="181"/>
      <c r="E97" s="179"/>
      <c r="F97" s="179"/>
      <c r="G97" s="179"/>
      <c r="H97" s="179"/>
      <c r="I97" s="179"/>
      <c r="J97" s="179"/>
      <c r="K97" s="179"/>
      <c r="L97" s="106"/>
      <c r="M97" s="48"/>
      <c r="N97" s="322"/>
      <c r="O97" s="14"/>
      <c r="R97" s="14"/>
    </row>
    <row r="98" spans="1:18" ht="12.75" customHeight="1" x14ac:dyDescent="0.25">
      <c r="A98" s="103"/>
      <c r="B98" s="3"/>
      <c r="C98" s="2">
        <v>2015</v>
      </c>
      <c r="D98" s="325">
        <v>817</v>
      </c>
      <c r="E98" s="178">
        <v>111</v>
      </c>
      <c r="F98" s="178">
        <v>32</v>
      </c>
      <c r="G98" s="178">
        <v>290</v>
      </c>
      <c r="H98" s="178">
        <v>259</v>
      </c>
      <c r="I98" s="178">
        <v>12</v>
      </c>
      <c r="J98" s="178">
        <v>52</v>
      </c>
      <c r="K98" s="178">
        <v>61</v>
      </c>
      <c r="L98" s="137"/>
      <c r="M98" s="5"/>
      <c r="N98" s="321">
        <v>2.7505639161027506</v>
      </c>
      <c r="O98" s="14"/>
      <c r="R98" s="14"/>
    </row>
    <row r="99" spans="1:18" ht="12.75" customHeight="1" x14ac:dyDescent="0.25">
      <c r="A99" s="103"/>
      <c r="B99" s="3"/>
      <c r="C99" s="12" t="s">
        <v>7</v>
      </c>
      <c r="D99" s="181">
        <v>303</v>
      </c>
      <c r="E99" s="179">
        <v>36</v>
      </c>
      <c r="F99" s="179">
        <v>17</v>
      </c>
      <c r="G99" s="179">
        <v>83</v>
      </c>
      <c r="H99" s="179">
        <v>131</v>
      </c>
      <c r="I99" s="179">
        <v>2</v>
      </c>
      <c r="J99" s="179">
        <v>11</v>
      </c>
      <c r="K99" s="179">
        <v>23</v>
      </c>
      <c r="L99" s="106"/>
      <c r="M99" s="3"/>
      <c r="N99" s="322">
        <v>2.9106628242074928</v>
      </c>
      <c r="O99" s="14"/>
      <c r="R99" s="14"/>
    </row>
    <row r="100" spans="1:18" ht="12.75" customHeight="1" x14ac:dyDescent="0.25">
      <c r="A100" s="103"/>
      <c r="B100" s="3"/>
      <c r="C100" s="12" t="s">
        <v>4</v>
      </c>
      <c r="D100" s="181">
        <v>313</v>
      </c>
      <c r="E100" s="179">
        <v>47</v>
      </c>
      <c r="F100" s="179">
        <v>10</v>
      </c>
      <c r="G100" s="179">
        <v>122</v>
      </c>
      <c r="H100" s="179">
        <v>83</v>
      </c>
      <c r="I100" s="179">
        <v>7</v>
      </c>
      <c r="J100" s="179">
        <v>21</v>
      </c>
      <c r="K100" s="179">
        <v>23</v>
      </c>
      <c r="L100" s="106"/>
      <c r="M100" s="3"/>
      <c r="N100" s="322">
        <v>3.1938775510204085</v>
      </c>
      <c r="O100" s="14"/>
      <c r="R100" s="14"/>
    </row>
    <row r="101" spans="1:18" ht="12.75" customHeight="1" x14ac:dyDescent="0.25">
      <c r="A101" s="103"/>
      <c r="B101" s="3"/>
      <c r="C101" s="12" t="s">
        <v>5</v>
      </c>
      <c r="D101" s="181">
        <v>201</v>
      </c>
      <c r="E101" s="179">
        <v>28</v>
      </c>
      <c r="F101" s="179">
        <v>5</v>
      </c>
      <c r="G101" s="179">
        <v>85</v>
      </c>
      <c r="H101" s="179">
        <v>45</v>
      </c>
      <c r="I101" s="179">
        <v>3</v>
      </c>
      <c r="J101" s="179">
        <v>20</v>
      </c>
      <c r="K101" s="179">
        <v>15</v>
      </c>
      <c r="L101" s="3"/>
      <c r="M101" s="22"/>
      <c r="N101" s="322">
        <v>2.11734962604024</v>
      </c>
      <c r="O101" s="14"/>
      <c r="R101" s="14"/>
    </row>
    <row r="102" spans="1:18" ht="12.75" customHeight="1" x14ac:dyDescent="0.25">
      <c r="A102" s="103"/>
      <c r="B102" s="3"/>
      <c r="C102" s="12"/>
      <c r="D102" s="181"/>
      <c r="E102" s="179"/>
      <c r="F102" s="179"/>
      <c r="G102" s="179"/>
      <c r="H102" s="179"/>
      <c r="I102" s="179"/>
      <c r="J102" s="179"/>
      <c r="K102" s="179"/>
      <c r="L102" s="106"/>
      <c r="M102" s="3"/>
      <c r="N102" s="322"/>
      <c r="O102" s="14"/>
      <c r="R102" s="14"/>
    </row>
    <row r="103" spans="1:18" ht="12.75" customHeight="1" x14ac:dyDescent="0.25">
      <c r="A103" s="103"/>
      <c r="B103" s="4" t="s">
        <v>182</v>
      </c>
      <c r="C103" s="2">
        <v>2013</v>
      </c>
      <c r="D103" s="325">
        <v>114</v>
      </c>
      <c r="E103" s="178">
        <v>24</v>
      </c>
      <c r="F103" s="178">
        <v>4</v>
      </c>
      <c r="G103" s="178">
        <v>14</v>
      </c>
      <c r="H103" s="178">
        <v>55</v>
      </c>
      <c r="I103" s="178">
        <v>1</v>
      </c>
      <c r="J103" s="178">
        <v>15</v>
      </c>
      <c r="K103" s="178">
        <v>1</v>
      </c>
      <c r="L103" s="137"/>
      <c r="M103" s="4"/>
      <c r="N103" s="321">
        <v>1.337400281557954</v>
      </c>
      <c r="O103" s="14"/>
      <c r="R103" s="14"/>
    </row>
    <row r="104" spans="1:18" ht="12.75" customHeight="1" x14ac:dyDescent="0.25">
      <c r="A104" s="103"/>
      <c r="B104" s="3"/>
      <c r="C104" s="2">
        <v>2014</v>
      </c>
      <c r="D104" s="325">
        <v>74</v>
      </c>
      <c r="E104" s="178">
        <v>20</v>
      </c>
      <c r="F104" s="178">
        <v>10</v>
      </c>
      <c r="G104" s="178">
        <v>10</v>
      </c>
      <c r="H104" s="178">
        <v>21</v>
      </c>
      <c r="I104" s="178">
        <v>4</v>
      </c>
      <c r="J104" s="178">
        <v>6</v>
      </c>
      <c r="K104" s="178">
        <v>3</v>
      </c>
      <c r="L104" s="326"/>
      <c r="M104" s="4"/>
      <c r="N104" s="321">
        <v>0.59972445092795201</v>
      </c>
      <c r="O104" s="14"/>
      <c r="R104" s="14"/>
    </row>
    <row r="105" spans="1:18" ht="12.75" customHeight="1" x14ac:dyDescent="0.25">
      <c r="A105" s="103"/>
      <c r="B105" s="3"/>
      <c r="C105" s="12" t="s">
        <v>7</v>
      </c>
      <c r="D105" s="181">
        <v>12</v>
      </c>
      <c r="E105" s="179">
        <v>7</v>
      </c>
      <c r="F105" s="179">
        <v>2</v>
      </c>
      <c r="G105" s="179">
        <v>2</v>
      </c>
      <c r="H105" s="179">
        <v>1</v>
      </c>
      <c r="I105" s="179" t="s">
        <v>112</v>
      </c>
      <c r="J105" s="179" t="s">
        <v>112</v>
      </c>
      <c r="K105" s="179" t="s">
        <v>112</v>
      </c>
      <c r="L105" s="107"/>
      <c r="M105" s="3"/>
      <c r="N105" s="322">
        <v>0.42372881355932202</v>
      </c>
      <c r="O105" s="14"/>
      <c r="R105" s="14"/>
    </row>
    <row r="106" spans="1:18" ht="12.75" customHeight="1" x14ac:dyDescent="0.25">
      <c r="A106" s="103"/>
      <c r="B106" s="3"/>
      <c r="C106" s="12" t="s">
        <v>4</v>
      </c>
      <c r="D106" s="181">
        <v>25</v>
      </c>
      <c r="E106" s="179">
        <v>8</v>
      </c>
      <c r="F106" s="179">
        <v>1</v>
      </c>
      <c r="G106" s="179">
        <v>4</v>
      </c>
      <c r="H106" s="179">
        <v>9</v>
      </c>
      <c r="I106" s="179" t="s">
        <v>112</v>
      </c>
      <c r="J106" s="179">
        <v>2</v>
      </c>
      <c r="K106" s="179">
        <v>1</v>
      </c>
      <c r="L106" s="107"/>
      <c r="M106" s="3"/>
      <c r="N106" s="322">
        <v>0.82836315440689201</v>
      </c>
      <c r="O106" s="14"/>
      <c r="R106" s="14"/>
    </row>
    <row r="107" spans="1:18" ht="12.75" customHeight="1" x14ac:dyDescent="0.25">
      <c r="A107" s="103"/>
      <c r="B107" s="3"/>
      <c r="C107" s="12" t="s">
        <v>5</v>
      </c>
      <c r="D107" s="181">
        <v>20</v>
      </c>
      <c r="E107" s="179">
        <v>5</v>
      </c>
      <c r="F107" s="179">
        <v>4</v>
      </c>
      <c r="G107" s="179">
        <v>3</v>
      </c>
      <c r="H107" s="179">
        <v>5</v>
      </c>
      <c r="I107" s="179">
        <v>1</v>
      </c>
      <c r="J107" s="179">
        <v>1</v>
      </c>
      <c r="K107" s="179">
        <v>1</v>
      </c>
      <c r="L107" s="107"/>
      <c r="M107" s="3"/>
      <c r="N107" s="322">
        <v>0.6224712107065048</v>
      </c>
      <c r="O107" s="14"/>
      <c r="R107" s="14"/>
    </row>
    <row r="108" spans="1:18" ht="12.75" customHeight="1" x14ac:dyDescent="0.25">
      <c r="A108" s="103"/>
      <c r="B108" s="3"/>
      <c r="C108" s="12" t="s">
        <v>6</v>
      </c>
      <c r="D108" s="181">
        <v>17</v>
      </c>
      <c r="E108" s="179" t="s">
        <v>112</v>
      </c>
      <c r="F108" s="179">
        <v>3</v>
      </c>
      <c r="G108" s="179">
        <v>1</v>
      </c>
      <c r="H108" s="179">
        <v>6</v>
      </c>
      <c r="I108" s="179">
        <v>3</v>
      </c>
      <c r="J108" s="179">
        <v>3</v>
      </c>
      <c r="K108" s="179">
        <v>1</v>
      </c>
      <c r="L108" s="107"/>
      <c r="M108" s="3"/>
      <c r="N108" s="322">
        <v>0.51892551892551886</v>
      </c>
      <c r="O108" s="14"/>
      <c r="R108" s="14"/>
    </row>
    <row r="109" spans="1:18" ht="12.75" customHeight="1" x14ac:dyDescent="0.25">
      <c r="A109" s="103"/>
      <c r="B109" s="3"/>
      <c r="C109" s="12"/>
      <c r="D109" s="181"/>
      <c r="E109" s="179"/>
      <c r="F109" s="179"/>
      <c r="G109" s="179"/>
      <c r="H109" s="179"/>
      <c r="I109" s="179"/>
      <c r="J109" s="179"/>
      <c r="K109" s="179"/>
      <c r="L109" s="107"/>
      <c r="M109" s="3"/>
      <c r="N109" s="322"/>
      <c r="O109" s="14"/>
      <c r="R109" s="14"/>
    </row>
    <row r="110" spans="1:18" ht="12.75" customHeight="1" x14ac:dyDescent="0.25">
      <c r="A110" s="103"/>
      <c r="B110" s="3"/>
      <c r="C110" s="2">
        <v>2015</v>
      </c>
      <c r="D110" s="325">
        <v>91</v>
      </c>
      <c r="E110" s="178">
        <v>18</v>
      </c>
      <c r="F110" s="178">
        <v>12</v>
      </c>
      <c r="G110" s="178">
        <v>20</v>
      </c>
      <c r="H110" s="178">
        <v>12</v>
      </c>
      <c r="I110" s="178">
        <v>7</v>
      </c>
      <c r="J110" s="178">
        <v>18</v>
      </c>
      <c r="K110" s="178">
        <v>4</v>
      </c>
      <c r="L110" s="326"/>
      <c r="M110" s="4"/>
      <c r="N110" s="321">
        <v>0.7558139534883721</v>
      </c>
      <c r="O110" s="14"/>
      <c r="R110" s="14"/>
    </row>
    <row r="111" spans="1:18" ht="12.75" customHeight="1" x14ac:dyDescent="0.25">
      <c r="A111" s="103"/>
      <c r="B111" s="3"/>
      <c r="C111" s="12" t="s">
        <v>7</v>
      </c>
      <c r="D111" s="181">
        <v>35</v>
      </c>
      <c r="E111" s="179">
        <v>7</v>
      </c>
      <c r="F111" s="179">
        <v>8</v>
      </c>
      <c r="G111" s="179">
        <v>8</v>
      </c>
      <c r="H111" s="179">
        <v>3</v>
      </c>
      <c r="I111" s="179">
        <v>3</v>
      </c>
      <c r="J111" s="179">
        <v>6</v>
      </c>
      <c r="K111" s="179" t="s">
        <v>112</v>
      </c>
      <c r="L111" s="107"/>
      <c r="M111" s="3"/>
      <c r="N111" s="322">
        <v>0.91359958235447658</v>
      </c>
      <c r="O111" s="14"/>
      <c r="R111" s="14"/>
    </row>
    <row r="112" spans="1:18" ht="12.75" customHeight="1" x14ac:dyDescent="0.25">
      <c r="A112" s="103"/>
      <c r="B112" s="3"/>
      <c r="C112" s="12" t="s">
        <v>4</v>
      </c>
      <c r="D112" s="181">
        <v>24</v>
      </c>
      <c r="E112" s="179">
        <v>1</v>
      </c>
      <c r="F112" s="179">
        <v>1</v>
      </c>
      <c r="G112" s="179">
        <v>2</v>
      </c>
      <c r="H112" s="179">
        <v>8</v>
      </c>
      <c r="I112" s="179">
        <v>2</v>
      </c>
      <c r="J112" s="179">
        <v>8</v>
      </c>
      <c r="K112" s="179">
        <v>2</v>
      </c>
      <c r="L112" s="107"/>
      <c r="M112" s="3"/>
      <c r="N112" s="322">
        <v>0.60774879716383901</v>
      </c>
      <c r="O112" s="14"/>
      <c r="R112" s="14"/>
    </row>
    <row r="113" spans="1:18" ht="12.75" customHeight="1" x14ac:dyDescent="0.25">
      <c r="A113" s="103"/>
      <c r="B113" s="3"/>
      <c r="C113" s="12" t="s">
        <v>5</v>
      </c>
      <c r="D113" s="181">
        <v>32</v>
      </c>
      <c r="E113" s="179">
        <v>10</v>
      </c>
      <c r="F113" s="179">
        <v>3</v>
      </c>
      <c r="G113" s="179">
        <v>10</v>
      </c>
      <c r="H113" s="179">
        <v>1</v>
      </c>
      <c r="I113" s="179">
        <v>2</v>
      </c>
      <c r="J113" s="179">
        <v>4</v>
      </c>
      <c r="K113" s="179">
        <v>2</v>
      </c>
      <c r="L113" s="3"/>
      <c r="M113" s="22"/>
      <c r="N113" s="322">
        <v>0.75117370892018775</v>
      </c>
      <c r="O113" s="14"/>
      <c r="R113" s="14"/>
    </row>
    <row r="114" spans="1:18" ht="12.75" customHeight="1" x14ac:dyDescent="0.25">
      <c r="A114" s="103"/>
      <c r="B114" s="3"/>
      <c r="C114" s="12"/>
      <c r="D114" s="181"/>
      <c r="E114" s="179"/>
      <c r="F114" s="179"/>
      <c r="G114" s="179"/>
      <c r="H114" s="179"/>
      <c r="I114" s="179"/>
      <c r="J114" s="179"/>
      <c r="K114" s="179"/>
      <c r="L114" s="107"/>
      <c r="M114" s="3"/>
      <c r="N114" s="322"/>
      <c r="O114" s="14"/>
      <c r="R114" s="14"/>
    </row>
    <row r="115" spans="1:18" ht="12.75" customHeight="1" x14ac:dyDescent="0.25">
      <c r="A115" s="103"/>
      <c r="B115" s="4" t="s">
        <v>183</v>
      </c>
      <c r="C115" s="2">
        <v>2013</v>
      </c>
      <c r="D115" s="325">
        <v>4</v>
      </c>
      <c r="E115" s="178" t="s">
        <v>112</v>
      </c>
      <c r="F115" s="178">
        <v>1</v>
      </c>
      <c r="G115" s="178">
        <v>2</v>
      </c>
      <c r="H115" s="178">
        <v>1</v>
      </c>
      <c r="I115" s="178" t="s">
        <v>112</v>
      </c>
      <c r="J115" s="178" t="s">
        <v>112</v>
      </c>
      <c r="K115" s="178" t="s">
        <v>112</v>
      </c>
      <c r="L115" s="326"/>
      <c r="M115" s="4"/>
      <c r="N115" s="328">
        <v>400</v>
      </c>
      <c r="O115" s="14"/>
      <c r="R115" s="142"/>
    </row>
    <row r="116" spans="1:18" ht="12.75" customHeight="1" x14ac:dyDescent="0.25">
      <c r="A116" s="103"/>
      <c r="B116" s="3"/>
      <c r="C116" s="2">
        <v>2014</v>
      </c>
      <c r="D116" s="325">
        <v>4</v>
      </c>
      <c r="E116" s="178">
        <v>1</v>
      </c>
      <c r="F116" s="178" t="s">
        <v>112</v>
      </c>
      <c r="G116" s="178" t="s">
        <v>112</v>
      </c>
      <c r="H116" s="178">
        <v>3</v>
      </c>
      <c r="I116" s="178" t="s">
        <v>112</v>
      </c>
      <c r="J116" s="178" t="s">
        <v>112</v>
      </c>
      <c r="K116" s="178" t="s">
        <v>112</v>
      </c>
      <c r="L116" s="326"/>
      <c r="M116" s="4"/>
      <c r="N116" s="328">
        <v>44.444444444444443</v>
      </c>
      <c r="O116" s="14"/>
      <c r="R116" s="142"/>
    </row>
    <row r="117" spans="1:18" ht="12.75" customHeight="1" x14ac:dyDescent="0.25">
      <c r="A117" s="103"/>
      <c r="B117" s="3"/>
      <c r="C117" s="12" t="s">
        <v>7</v>
      </c>
      <c r="D117" s="181">
        <v>4</v>
      </c>
      <c r="E117" s="179">
        <v>1</v>
      </c>
      <c r="F117" s="179" t="s">
        <v>112</v>
      </c>
      <c r="G117" s="179" t="s">
        <v>112</v>
      </c>
      <c r="H117" s="179">
        <v>3</v>
      </c>
      <c r="I117" s="179" t="s">
        <v>112</v>
      </c>
      <c r="J117" s="179" t="s">
        <v>112</v>
      </c>
      <c r="K117" s="179" t="s">
        <v>112</v>
      </c>
      <c r="L117" s="107"/>
      <c r="M117" s="3"/>
      <c r="N117" s="328">
        <v>400</v>
      </c>
      <c r="O117" s="14"/>
      <c r="R117" s="142"/>
    </row>
    <row r="118" spans="1:18" ht="12.75" customHeight="1" x14ac:dyDescent="0.25">
      <c r="A118" s="103"/>
      <c r="B118" s="3"/>
      <c r="C118" s="12" t="s">
        <v>4</v>
      </c>
      <c r="D118" s="181" t="s">
        <v>112</v>
      </c>
      <c r="E118" s="179" t="s">
        <v>112</v>
      </c>
      <c r="F118" s="179" t="s">
        <v>112</v>
      </c>
      <c r="G118" s="179" t="s">
        <v>112</v>
      </c>
      <c r="H118" s="179" t="s">
        <v>112</v>
      </c>
      <c r="I118" s="179" t="s">
        <v>112</v>
      </c>
      <c r="J118" s="179" t="s">
        <v>112</v>
      </c>
      <c r="K118" s="179" t="s">
        <v>112</v>
      </c>
      <c r="L118" s="107"/>
      <c r="M118" s="3"/>
      <c r="N118" s="322" t="s">
        <v>112</v>
      </c>
      <c r="O118" s="14"/>
      <c r="R118" s="142"/>
    </row>
    <row r="119" spans="1:18" ht="12.75" customHeight="1" x14ac:dyDescent="0.25">
      <c r="A119" s="103"/>
      <c r="B119" s="3"/>
      <c r="C119" s="12" t="s">
        <v>5</v>
      </c>
      <c r="D119" s="181" t="s">
        <v>112</v>
      </c>
      <c r="E119" s="179" t="s">
        <v>112</v>
      </c>
      <c r="F119" s="179" t="s">
        <v>112</v>
      </c>
      <c r="G119" s="179" t="s">
        <v>112</v>
      </c>
      <c r="H119" s="179" t="s">
        <v>112</v>
      </c>
      <c r="I119" s="179" t="s">
        <v>112</v>
      </c>
      <c r="J119" s="179" t="s">
        <v>112</v>
      </c>
      <c r="K119" s="179" t="s">
        <v>112</v>
      </c>
      <c r="L119" s="107"/>
      <c r="M119" s="3"/>
      <c r="N119" s="322" t="s">
        <v>112</v>
      </c>
      <c r="O119" s="14"/>
      <c r="R119" s="142"/>
    </row>
    <row r="120" spans="1:18" ht="12.75" customHeight="1" x14ac:dyDescent="0.25">
      <c r="A120" s="103"/>
      <c r="B120" s="3"/>
      <c r="C120" s="12" t="s">
        <v>6</v>
      </c>
      <c r="D120" s="181" t="s">
        <v>112</v>
      </c>
      <c r="E120" s="179" t="s">
        <v>112</v>
      </c>
      <c r="F120" s="179" t="s">
        <v>112</v>
      </c>
      <c r="G120" s="179" t="s">
        <v>112</v>
      </c>
      <c r="H120" s="179" t="s">
        <v>112</v>
      </c>
      <c r="I120" s="179" t="s">
        <v>112</v>
      </c>
      <c r="J120" s="179" t="s">
        <v>112</v>
      </c>
      <c r="K120" s="179" t="s">
        <v>112</v>
      </c>
      <c r="L120" s="107"/>
      <c r="M120" s="3"/>
      <c r="N120" s="322" t="s">
        <v>112</v>
      </c>
      <c r="O120" s="14"/>
      <c r="R120" s="142"/>
    </row>
    <row r="121" spans="1:18" ht="12.75" customHeight="1" x14ac:dyDescent="0.25">
      <c r="A121" s="103"/>
      <c r="B121" s="4"/>
      <c r="C121" s="12"/>
      <c r="D121" s="181"/>
      <c r="E121" s="179"/>
      <c r="F121" s="179"/>
      <c r="G121" s="179"/>
      <c r="H121" s="179"/>
      <c r="I121" s="179"/>
      <c r="J121" s="179"/>
      <c r="K121" s="179"/>
      <c r="L121" s="107"/>
      <c r="M121" s="3"/>
      <c r="N121" s="322"/>
      <c r="O121" s="14"/>
      <c r="R121" s="142"/>
    </row>
    <row r="122" spans="1:18" ht="12.75" customHeight="1" x14ac:dyDescent="0.25">
      <c r="A122" s="103"/>
      <c r="B122" s="3"/>
      <c r="C122" s="2">
        <v>2015</v>
      </c>
      <c r="D122" s="325" t="s">
        <v>112</v>
      </c>
      <c r="E122" s="178" t="s">
        <v>112</v>
      </c>
      <c r="F122" s="178" t="s">
        <v>112</v>
      </c>
      <c r="G122" s="178" t="s">
        <v>112</v>
      </c>
      <c r="H122" s="178" t="s">
        <v>112</v>
      </c>
      <c r="I122" s="178" t="s">
        <v>112</v>
      </c>
      <c r="J122" s="178" t="s">
        <v>112</v>
      </c>
      <c r="K122" s="178" t="s">
        <v>112</v>
      </c>
      <c r="L122" s="326"/>
      <c r="M122" s="4"/>
      <c r="N122" s="321" t="s">
        <v>112</v>
      </c>
      <c r="O122" s="14"/>
      <c r="R122" s="142"/>
    </row>
    <row r="123" spans="1:18" ht="12.75" customHeight="1" x14ac:dyDescent="0.25">
      <c r="A123" s="103"/>
      <c r="B123" s="3"/>
      <c r="C123" s="12" t="s">
        <v>7</v>
      </c>
      <c r="D123" s="181" t="s">
        <v>112</v>
      </c>
      <c r="E123" s="179" t="s">
        <v>112</v>
      </c>
      <c r="F123" s="179" t="s">
        <v>112</v>
      </c>
      <c r="G123" s="179" t="s">
        <v>112</v>
      </c>
      <c r="H123" s="179" t="s">
        <v>112</v>
      </c>
      <c r="I123" s="179" t="s">
        <v>112</v>
      </c>
      <c r="J123" s="179" t="s">
        <v>112</v>
      </c>
      <c r="K123" s="179" t="s">
        <v>112</v>
      </c>
      <c r="L123" s="3"/>
      <c r="M123" s="22"/>
      <c r="N123" s="324" t="s">
        <v>112</v>
      </c>
      <c r="O123" s="14"/>
      <c r="R123" s="142"/>
    </row>
    <row r="124" spans="1:18" ht="12.75" customHeight="1" x14ac:dyDescent="0.25">
      <c r="A124" s="3"/>
      <c r="B124" s="3"/>
      <c r="C124" s="12" t="s">
        <v>4</v>
      </c>
      <c r="D124" s="181" t="s">
        <v>112</v>
      </c>
      <c r="E124" s="179" t="s">
        <v>112</v>
      </c>
      <c r="F124" s="179" t="s">
        <v>112</v>
      </c>
      <c r="G124" s="179" t="s">
        <v>112</v>
      </c>
      <c r="H124" s="179" t="s">
        <v>112</v>
      </c>
      <c r="I124" s="179" t="s">
        <v>112</v>
      </c>
      <c r="J124" s="179" t="s">
        <v>112</v>
      </c>
      <c r="K124" s="179" t="s">
        <v>112</v>
      </c>
      <c r="L124" s="3"/>
      <c r="M124" s="22"/>
      <c r="N124" s="324" t="s">
        <v>112</v>
      </c>
      <c r="O124" s="14"/>
      <c r="R124" s="142"/>
    </row>
    <row r="125" spans="1:18" ht="12.75" customHeight="1" x14ac:dyDescent="0.25">
      <c r="A125" s="16"/>
      <c r="B125" s="16"/>
      <c r="C125" s="17" t="s">
        <v>5</v>
      </c>
      <c r="D125" s="182" t="s">
        <v>112</v>
      </c>
      <c r="E125" s="183" t="s">
        <v>112</v>
      </c>
      <c r="F125" s="183" t="s">
        <v>112</v>
      </c>
      <c r="G125" s="183" t="s">
        <v>112</v>
      </c>
      <c r="H125" s="183" t="s">
        <v>112</v>
      </c>
      <c r="I125" s="183" t="s">
        <v>112</v>
      </c>
      <c r="J125" s="183" t="s">
        <v>112</v>
      </c>
      <c r="K125" s="183" t="s">
        <v>112</v>
      </c>
      <c r="L125" s="16"/>
      <c r="M125" s="30"/>
      <c r="N125" s="323" t="s">
        <v>112</v>
      </c>
      <c r="O125" s="14"/>
      <c r="R125" s="142"/>
    </row>
    <row r="126" spans="1:18" ht="12.75" customHeight="1" x14ac:dyDescent="0.25">
      <c r="B126" s="3"/>
      <c r="C126" s="12"/>
      <c r="D126" s="181"/>
      <c r="E126" s="179"/>
      <c r="F126" s="179"/>
      <c r="G126" s="179"/>
      <c r="H126" s="179"/>
      <c r="I126" s="179"/>
      <c r="J126" s="179"/>
      <c r="K126" s="179"/>
      <c r="L126" s="3"/>
      <c r="M126" s="22"/>
      <c r="N126" s="322"/>
      <c r="O126" s="14"/>
      <c r="R126" s="14"/>
    </row>
    <row r="127" spans="1:18" ht="12.75" customHeight="1" x14ac:dyDescent="0.25">
      <c r="A127" s="1" t="s">
        <v>185</v>
      </c>
      <c r="B127" s="4" t="s">
        <v>35</v>
      </c>
      <c r="C127" s="2">
        <v>2013</v>
      </c>
      <c r="D127" s="325">
        <v>1142</v>
      </c>
      <c r="E127" s="178">
        <v>137</v>
      </c>
      <c r="F127" s="178">
        <v>41</v>
      </c>
      <c r="G127" s="178">
        <v>141</v>
      </c>
      <c r="H127" s="178">
        <v>691</v>
      </c>
      <c r="I127" s="178">
        <v>15</v>
      </c>
      <c r="J127" s="178">
        <v>58</v>
      </c>
      <c r="K127" s="178">
        <v>59</v>
      </c>
      <c r="L127" s="326"/>
      <c r="M127" s="4"/>
      <c r="N127" s="321">
        <v>8.9330413016270338</v>
      </c>
      <c r="O127" s="14"/>
      <c r="R127" s="14"/>
    </row>
    <row r="128" spans="1:18" ht="12.75" customHeight="1" x14ac:dyDescent="0.25">
      <c r="A128" s="1"/>
      <c r="B128" s="3"/>
      <c r="C128" s="2">
        <v>2014</v>
      </c>
      <c r="D128" s="325">
        <v>575</v>
      </c>
      <c r="E128" s="178">
        <v>58</v>
      </c>
      <c r="F128" s="178">
        <v>35</v>
      </c>
      <c r="G128" s="178">
        <v>165</v>
      </c>
      <c r="H128" s="178">
        <v>273</v>
      </c>
      <c r="I128" s="178">
        <v>17</v>
      </c>
      <c r="J128" s="178">
        <v>13</v>
      </c>
      <c r="K128" s="178">
        <v>14</v>
      </c>
      <c r="L128" s="326"/>
      <c r="M128" s="4"/>
      <c r="N128" s="321">
        <v>4.5069760150493803</v>
      </c>
      <c r="O128" s="14"/>
      <c r="R128" s="14"/>
    </row>
    <row r="129" spans="1:18" ht="12.75" customHeight="1" x14ac:dyDescent="0.25">
      <c r="A129" s="1"/>
      <c r="B129" s="3"/>
      <c r="C129" s="12" t="s">
        <v>7</v>
      </c>
      <c r="D129" s="181">
        <v>184</v>
      </c>
      <c r="E129" s="179">
        <v>24</v>
      </c>
      <c r="F129" s="179">
        <v>11</v>
      </c>
      <c r="G129" s="179">
        <v>58</v>
      </c>
      <c r="H129" s="179">
        <v>83</v>
      </c>
      <c r="I129" s="179">
        <v>1</v>
      </c>
      <c r="J129" s="179" t="s">
        <v>112</v>
      </c>
      <c r="K129" s="179">
        <v>7</v>
      </c>
      <c r="L129" s="107"/>
      <c r="M129" s="3"/>
      <c r="N129" s="322">
        <v>4.9972840847365561</v>
      </c>
      <c r="O129" s="14"/>
      <c r="R129" s="14"/>
    </row>
    <row r="130" spans="1:18" ht="12.75" customHeight="1" x14ac:dyDescent="0.25">
      <c r="A130" s="1"/>
      <c r="B130" s="3"/>
      <c r="C130" s="12" t="s">
        <v>4</v>
      </c>
      <c r="D130" s="181">
        <v>132</v>
      </c>
      <c r="E130" s="179">
        <v>13</v>
      </c>
      <c r="F130" s="179">
        <v>7</v>
      </c>
      <c r="G130" s="179">
        <v>42</v>
      </c>
      <c r="H130" s="179">
        <v>56</v>
      </c>
      <c r="I130" s="179">
        <v>3</v>
      </c>
      <c r="J130" s="179">
        <v>9</v>
      </c>
      <c r="K130" s="179">
        <v>2</v>
      </c>
      <c r="L130" s="107"/>
      <c r="M130" s="3"/>
      <c r="N130" s="322">
        <v>4.229413649471323</v>
      </c>
      <c r="O130" s="14"/>
      <c r="R130" s="14"/>
    </row>
    <row r="131" spans="1:18" ht="12.75" customHeight="1" x14ac:dyDescent="0.25">
      <c r="A131" s="1"/>
      <c r="B131" s="3"/>
      <c r="C131" s="12" t="s">
        <v>5</v>
      </c>
      <c r="D131" s="181">
        <v>131</v>
      </c>
      <c r="E131" s="179">
        <v>10</v>
      </c>
      <c r="F131" s="179">
        <v>7</v>
      </c>
      <c r="G131" s="179">
        <v>36</v>
      </c>
      <c r="H131" s="179">
        <v>67</v>
      </c>
      <c r="I131" s="179">
        <v>7</v>
      </c>
      <c r="J131" s="179">
        <v>1</v>
      </c>
      <c r="K131" s="179">
        <v>3</v>
      </c>
      <c r="L131" s="107"/>
      <c r="M131" s="3"/>
      <c r="N131" s="322">
        <v>4.397448808324941</v>
      </c>
      <c r="O131" s="14"/>
      <c r="R131" s="14"/>
    </row>
    <row r="132" spans="1:18" ht="12.75" customHeight="1" x14ac:dyDescent="0.25">
      <c r="A132" s="1"/>
      <c r="B132" s="3"/>
      <c r="C132" s="12" t="s">
        <v>6</v>
      </c>
      <c r="D132" s="181">
        <v>128</v>
      </c>
      <c r="E132" s="179">
        <v>11</v>
      </c>
      <c r="F132" s="179">
        <v>10</v>
      </c>
      <c r="G132" s="179">
        <v>29</v>
      </c>
      <c r="H132" s="179">
        <v>67</v>
      </c>
      <c r="I132" s="179">
        <v>6</v>
      </c>
      <c r="J132" s="179">
        <v>3</v>
      </c>
      <c r="K132" s="179">
        <v>2</v>
      </c>
      <c r="L132" s="107"/>
      <c r="M132" s="3"/>
      <c r="N132" s="322">
        <v>4.3010752688172049</v>
      </c>
      <c r="O132" s="14"/>
      <c r="R132" s="14"/>
    </row>
    <row r="133" spans="1:18" ht="12.75" customHeight="1" x14ac:dyDescent="0.25">
      <c r="A133" s="1"/>
      <c r="B133" s="3"/>
      <c r="C133" s="12"/>
      <c r="D133" s="181"/>
      <c r="E133" s="179"/>
      <c r="F133" s="179"/>
      <c r="G133" s="179"/>
      <c r="H133" s="179"/>
      <c r="I133" s="179"/>
      <c r="J133" s="179"/>
      <c r="K133" s="179"/>
      <c r="L133" s="107"/>
      <c r="M133" s="3"/>
      <c r="N133" s="322"/>
      <c r="O133" s="14"/>
      <c r="R133" s="14"/>
    </row>
    <row r="134" spans="1:18" ht="12.75" customHeight="1" x14ac:dyDescent="0.25">
      <c r="A134" s="4"/>
      <c r="B134" s="3"/>
      <c r="C134" s="2">
        <v>2015</v>
      </c>
      <c r="D134" s="325">
        <v>261</v>
      </c>
      <c r="E134" s="178">
        <v>18</v>
      </c>
      <c r="F134" s="178">
        <v>29</v>
      </c>
      <c r="G134" s="178">
        <v>57</v>
      </c>
      <c r="H134" s="178">
        <v>136</v>
      </c>
      <c r="I134" s="178">
        <v>5</v>
      </c>
      <c r="J134" s="178">
        <v>11</v>
      </c>
      <c r="K134" s="178">
        <v>5</v>
      </c>
      <c r="L134" s="326"/>
      <c r="M134" s="4"/>
      <c r="N134" s="321">
        <v>2.6260187141563538</v>
      </c>
      <c r="O134" s="14"/>
      <c r="P134" s="97"/>
      <c r="R134" s="14"/>
    </row>
    <row r="135" spans="1:18" s="3" customFormat="1" ht="12.75" customHeight="1" x14ac:dyDescent="0.25">
      <c r="A135" s="1"/>
      <c r="C135" s="12" t="s">
        <v>7</v>
      </c>
      <c r="D135" s="181">
        <v>105</v>
      </c>
      <c r="E135" s="179">
        <v>7</v>
      </c>
      <c r="F135" s="179">
        <v>9</v>
      </c>
      <c r="G135" s="179">
        <v>17</v>
      </c>
      <c r="H135" s="179">
        <v>67</v>
      </c>
      <c r="I135" s="179">
        <v>4</v>
      </c>
      <c r="J135" s="179">
        <v>1</v>
      </c>
      <c r="K135" s="179" t="s">
        <v>112</v>
      </c>
      <c r="L135" s="107"/>
      <c r="N135" s="322">
        <v>3.215926493108729</v>
      </c>
      <c r="O135" s="14"/>
      <c r="Q135" s="11"/>
      <c r="R135" s="39"/>
    </row>
    <row r="136" spans="1:18" s="3" customFormat="1" ht="12.75" customHeight="1" x14ac:dyDescent="0.25">
      <c r="A136" s="1"/>
      <c r="C136" s="12" t="s">
        <v>4</v>
      </c>
      <c r="D136" s="181">
        <v>82</v>
      </c>
      <c r="E136" s="179">
        <v>6</v>
      </c>
      <c r="F136" s="179">
        <v>8</v>
      </c>
      <c r="G136" s="179">
        <v>20</v>
      </c>
      <c r="H136" s="179">
        <v>41</v>
      </c>
      <c r="I136" s="179">
        <v>1</v>
      </c>
      <c r="J136" s="179">
        <v>3</v>
      </c>
      <c r="K136" s="179">
        <v>3</v>
      </c>
      <c r="L136" s="107"/>
      <c r="N136" s="322">
        <v>2.4765931742675931</v>
      </c>
      <c r="O136" s="14"/>
      <c r="P136" s="350"/>
      <c r="Q136" s="11"/>
      <c r="R136" s="39"/>
    </row>
    <row r="137" spans="1:18" s="3" customFormat="1" ht="12.75" customHeight="1" x14ac:dyDescent="0.25">
      <c r="A137" s="1"/>
      <c r="C137" s="12" t="s">
        <v>5</v>
      </c>
      <c r="D137" s="181">
        <v>74</v>
      </c>
      <c r="E137" s="179">
        <v>5</v>
      </c>
      <c r="F137" s="179">
        <v>12</v>
      </c>
      <c r="G137" s="179">
        <v>20</v>
      </c>
      <c r="H137" s="179">
        <v>28</v>
      </c>
      <c r="I137" s="179" t="s">
        <v>112</v>
      </c>
      <c r="J137" s="179">
        <v>7</v>
      </c>
      <c r="K137" s="179">
        <v>2</v>
      </c>
      <c r="M137" s="22"/>
      <c r="N137" s="322">
        <v>2.2004162949747252</v>
      </c>
      <c r="O137" s="14"/>
      <c r="P137" s="350"/>
      <c r="Q137" s="11"/>
      <c r="R137" s="39"/>
    </row>
    <row r="138" spans="1:18" ht="12.75" customHeight="1" x14ac:dyDescent="0.25">
      <c r="A138" s="1"/>
      <c r="B138" s="3"/>
      <c r="C138" s="6"/>
      <c r="D138" s="181"/>
      <c r="E138" s="179"/>
      <c r="F138" s="179"/>
      <c r="G138" s="179"/>
      <c r="H138" s="179"/>
      <c r="I138" s="179"/>
      <c r="J138" s="179"/>
      <c r="K138" s="179"/>
      <c r="L138" s="107"/>
      <c r="M138" s="3"/>
      <c r="N138" s="322"/>
      <c r="O138" s="14"/>
      <c r="R138" s="14"/>
    </row>
    <row r="139" spans="1:18" ht="12.75" customHeight="1" x14ac:dyDescent="0.25">
      <c r="B139" s="4" t="s">
        <v>180</v>
      </c>
      <c r="C139" s="2">
        <v>2013</v>
      </c>
      <c r="D139" s="325">
        <v>122</v>
      </c>
      <c r="E139" s="178">
        <v>18</v>
      </c>
      <c r="F139" s="178">
        <v>1</v>
      </c>
      <c r="G139" s="178">
        <v>7</v>
      </c>
      <c r="H139" s="178">
        <v>78</v>
      </c>
      <c r="I139" s="178">
        <v>3</v>
      </c>
      <c r="J139" s="178">
        <v>12</v>
      </c>
      <c r="K139" s="178">
        <v>3</v>
      </c>
      <c r="L139" s="326"/>
      <c r="M139" s="4"/>
      <c r="N139" s="321">
        <v>5.1433389544688026</v>
      </c>
      <c r="O139" s="14"/>
      <c r="R139" s="14"/>
    </row>
    <row r="140" spans="1:18" ht="12" customHeight="1" x14ac:dyDescent="0.25">
      <c r="B140" s="3"/>
      <c r="C140" s="2">
        <v>2014</v>
      </c>
      <c r="D140" s="325">
        <v>51</v>
      </c>
      <c r="E140" s="178">
        <v>5</v>
      </c>
      <c r="F140" s="178">
        <v>4</v>
      </c>
      <c r="G140" s="178">
        <v>8</v>
      </c>
      <c r="H140" s="178">
        <v>28</v>
      </c>
      <c r="I140" s="178">
        <v>5</v>
      </c>
      <c r="J140" s="178" t="s">
        <v>112</v>
      </c>
      <c r="K140" s="178">
        <v>1</v>
      </c>
      <c r="L140" s="326"/>
      <c r="M140" s="4"/>
      <c r="N140" s="321">
        <v>2.0174050632911391</v>
      </c>
      <c r="O140" s="14"/>
      <c r="R140" s="14"/>
    </row>
    <row r="141" spans="1:18" ht="12.75" customHeight="1" x14ac:dyDescent="0.25">
      <c r="B141" s="3"/>
      <c r="C141" s="12" t="s">
        <v>7</v>
      </c>
      <c r="D141" s="181">
        <v>14</v>
      </c>
      <c r="E141" s="179">
        <v>2</v>
      </c>
      <c r="F141" s="179">
        <v>1</v>
      </c>
      <c r="G141" s="179">
        <v>2</v>
      </c>
      <c r="H141" s="179">
        <v>9</v>
      </c>
      <c r="I141" s="179" t="s">
        <v>112</v>
      </c>
      <c r="J141" s="179" t="s">
        <v>112</v>
      </c>
      <c r="K141" s="179" t="s">
        <v>112</v>
      </c>
      <c r="L141" s="108"/>
      <c r="M141" s="3"/>
      <c r="N141" s="322">
        <v>2.3255813953488373</v>
      </c>
      <c r="O141" s="14"/>
      <c r="R141" s="14"/>
    </row>
    <row r="142" spans="1:18" ht="12.75" customHeight="1" x14ac:dyDescent="0.25">
      <c r="B142" s="3"/>
      <c r="C142" s="12" t="s">
        <v>4</v>
      </c>
      <c r="D142" s="181">
        <v>9</v>
      </c>
      <c r="E142" s="179">
        <v>1</v>
      </c>
      <c r="F142" s="179" t="s">
        <v>112</v>
      </c>
      <c r="G142" s="179">
        <v>2</v>
      </c>
      <c r="H142" s="179">
        <v>5</v>
      </c>
      <c r="I142" s="179">
        <v>1</v>
      </c>
      <c r="J142" s="179" t="s">
        <v>112</v>
      </c>
      <c r="K142" s="179" t="s">
        <v>112</v>
      </c>
      <c r="L142" s="107"/>
      <c r="M142" s="3"/>
      <c r="N142" s="322">
        <v>1.5050167224080269</v>
      </c>
      <c r="O142" s="14"/>
      <c r="R142" s="14"/>
    </row>
    <row r="143" spans="1:18" ht="12.75" customHeight="1" x14ac:dyDescent="0.25">
      <c r="B143" s="3"/>
      <c r="C143" s="12" t="s">
        <v>5</v>
      </c>
      <c r="D143" s="181">
        <v>18</v>
      </c>
      <c r="E143" s="179">
        <v>2</v>
      </c>
      <c r="F143" s="179">
        <v>1</v>
      </c>
      <c r="G143" s="179">
        <v>4</v>
      </c>
      <c r="H143" s="179">
        <v>8</v>
      </c>
      <c r="I143" s="179">
        <v>2</v>
      </c>
      <c r="J143" s="179" t="s">
        <v>112</v>
      </c>
      <c r="K143" s="179">
        <v>1</v>
      </c>
      <c r="L143" s="107"/>
      <c r="M143" s="3"/>
      <c r="N143" s="322">
        <v>2.6905829596412558</v>
      </c>
      <c r="O143" s="14"/>
      <c r="R143" s="14"/>
    </row>
    <row r="144" spans="1:18" x14ac:dyDescent="0.25">
      <c r="B144" s="3"/>
      <c r="C144" s="12" t="s">
        <v>6</v>
      </c>
      <c r="D144" s="181">
        <v>10</v>
      </c>
      <c r="E144" s="179" t="s">
        <v>112</v>
      </c>
      <c r="F144" s="179">
        <v>2</v>
      </c>
      <c r="G144" s="179" t="s">
        <v>112</v>
      </c>
      <c r="H144" s="179">
        <v>6</v>
      </c>
      <c r="I144" s="179">
        <v>2</v>
      </c>
      <c r="J144" s="179" t="s">
        <v>112</v>
      </c>
      <c r="K144" s="179" t="s">
        <v>112</v>
      </c>
      <c r="L144" s="107"/>
      <c r="M144" s="3"/>
      <c r="N144" s="322">
        <v>1.5174506828528074</v>
      </c>
      <c r="O144" s="14"/>
      <c r="R144" s="14"/>
    </row>
    <row r="145" spans="2:18" x14ac:dyDescent="0.25">
      <c r="B145" s="3"/>
      <c r="C145" s="12"/>
      <c r="D145" s="181"/>
      <c r="E145" s="179"/>
      <c r="F145" s="179"/>
      <c r="G145" s="179"/>
      <c r="H145" s="179"/>
      <c r="I145" s="179"/>
      <c r="J145" s="179"/>
      <c r="K145" s="179"/>
      <c r="L145" s="107"/>
      <c r="M145" s="3"/>
      <c r="N145" s="322"/>
      <c r="O145" s="14"/>
      <c r="R145" s="14"/>
    </row>
    <row r="146" spans="2:18" x14ac:dyDescent="0.25">
      <c r="B146" s="3"/>
      <c r="C146" s="2">
        <v>2015</v>
      </c>
      <c r="D146" s="325">
        <v>29</v>
      </c>
      <c r="E146" s="178">
        <v>2</v>
      </c>
      <c r="F146" s="178">
        <v>6</v>
      </c>
      <c r="G146" s="178">
        <v>4</v>
      </c>
      <c r="H146" s="178">
        <v>8</v>
      </c>
      <c r="I146" s="178">
        <v>1</v>
      </c>
      <c r="J146" s="178">
        <v>6</v>
      </c>
      <c r="K146" s="178">
        <v>2</v>
      </c>
      <c r="L146" s="326"/>
      <c r="M146" s="4"/>
      <c r="N146" s="321">
        <v>1.2803532008830023</v>
      </c>
      <c r="O146" s="14"/>
      <c r="R146" s="14"/>
    </row>
    <row r="147" spans="2:18" x14ac:dyDescent="0.25">
      <c r="B147" s="3"/>
      <c r="C147" s="12" t="s">
        <v>7</v>
      </c>
      <c r="D147" s="181">
        <v>9</v>
      </c>
      <c r="E147" s="179" t="s">
        <v>112</v>
      </c>
      <c r="F147" s="179">
        <v>1</v>
      </c>
      <c r="G147" s="179">
        <v>3</v>
      </c>
      <c r="H147" s="179">
        <v>4</v>
      </c>
      <c r="I147" s="179">
        <v>1</v>
      </c>
      <c r="J147" s="179" t="s">
        <v>112</v>
      </c>
      <c r="K147" s="179" t="s">
        <v>112</v>
      </c>
      <c r="L147" s="107"/>
      <c r="M147" s="3"/>
      <c r="N147" s="322">
        <v>1.1749347258485638</v>
      </c>
      <c r="O147" s="14"/>
      <c r="R147" s="14"/>
    </row>
    <row r="148" spans="2:18" x14ac:dyDescent="0.25">
      <c r="B148" s="3"/>
      <c r="C148" s="12" t="s">
        <v>4</v>
      </c>
      <c r="D148" s="181">
        <v>10</v>
      </c>
      <c r="E148" s="179">
        <v>2</v>
      </c>
      <c r="F148" s="179">
        <v>4</v>
      </c>
      <c r="G148" s="179" t="s">
        <v>112</v>
      </c>
      <c r="H148" s="179" t="s">
        <v>112</v>
      </c>
      <c r="I148" s="179" t="s">
        <v>112</v>
      </c>
      <c r="J148" s="179">
        <v>2</v>
      </c>
      <c r="K148" s="179">
        <v>2</v>
      </c>
      <c r="L148" s="107"/>
      <c r="M148" s="3"/>
      <c r="N148" s="322">
        <v>1.392757660167131</v>
      </c>
      <c r="O148" s="39"/>
      <c r="R148" s="14"/>
    </row>
    <row r="149" spans="2:18" x14ac:dyDescent="0.25">
      <c r="B149" s="3"/>
      <c r="C149" s="12" t="s">
        <v>5</v>
      </c>
      <c r="D149" s="181">
        <v>10</v>
      </c>
      <c r="E149" s="179" t="s">
        <v>112</v>
      </c>
      <c r="F149" s="179">
        <v>1</v>
      </c>
      <c r="G149" s="179">
        <v>1</v>
      </c>
      <c r="H149" s="179">
        <v>4</v>
      </c>
      <c r="I149" s="179" t="s">
        <v>112</v>
      </c>
      <c r="J149" s="179">
        <v>4</v>
      </c>
      <c r="K149" s="179" t="s">
        <v>112</v>
      </c>
      <c r="L149" s="3"/>
      <c r="M149" s="22"/>
      <c r="N149" s="322">
        <v>1.2804097311139564</v>
      </c>
      <c r="O149" s="39"/>
      <c r="R149" s="14"/>
    </row>
    <row r="150" spans="2:18" ht="12.75" customHeight="1" x14ac:dyDescent="0.25">
      <c r="B150" s="3"/>
      <c r="C150" s="6"/>
      <c r="D150" s="181"/>
      <c r="E150" s="179"/>
      <c r="F150" s="179"/>
      <c r="G150" s="179"/>
      <c r="H150" s="179"/>
      <c r="I150" s="179"/>
      <c r="J150" s="179"/>
      <c r="K150" s="179"/>
      <c r="L150" s="107"/>
      <c r="M150" s="3"/>
      <c r="N150" s="322"/>
      <c r="O150" s="39"/>
      <c r="R150" s="14"/>
    </row>
    <row r="151" spans="2:18" ht="12.75" customHeight="1" x14ac:dyDescent="0.25">
      <c r="B151" s="4" t="s">
        <v>181</v>
      </c>
      <c r="C151" s="2">
        <v>2013</v>
      </c>
      <c r="D151" s="325">
        <v>1000</v>
      </c>
      <c r="E151" s="178">
        <v>114</v>
      </c>
      <c r="F151" s="178">
        <v>38</v>
      </c>
      <c r="G151" s="178">
        <v>133</v>
      </c>
      <c r="H151" s="178">
        <v>604</v>
      </c>
      <c r="I151" s="178">
        <v>12</v>
      </c>
      <c r="J151" s="178">
        <v>43</v>
      </c>
      <c r="K151" s="178">
        <v>56</v>
      </c>
      <c r="L151" s="326"/>
      <c r="M151" s="4"/>
      <c r="N151" s="321">
        <v>10.424267695194413</v>
      </c>
      <c r="O151" s="39"/>
      <c r="R151" s="14"/>
    </row>
    <row r="152" spans="2:18" x14ac:dyDescent="0.25">
      <c r="B152" s="3"/>
      <c r="C152" s="2">
        <v>2014</v>
      </c>
      <c r="D152" s="325">
        <v>508</v>
      </c>
      <c r="E152" s="178">
        <v>49</v>
      </c>
      <c r="F152" s="178">
        <v>30</v>
      </c>
      <c r="G152" s="178">
        <v>154</v>
      </c>
      <c r="H152" s="178">
        <v>240</v>
      </c>
      <c r="I152" s="178">
        <v>11</v>
      </c>
      <c r="J152" s="178">
        <v>12</v>
      </c>
      <c r="K152" s="178">
        <v>12</v>
      </c>
      <c r="L152" s="326"/>
      <c r="M152" s="4"/>
      <c r="N152" s="321">
        <v>5.7505093955173194</v>
      </c>
      <c r="O152" s="39"/>
      <c r="R152" s="14"/>
    </row>
    <row r="153" spans="2:18" x14ac:dyDescent="0.25">
      <c r="B153" s="3"/>
      <c r="C153" s="12" t="s">
        <v>7</v>
      </c>
      <c r="D153" s="181">
        <v>165</v>
      </c>
      <c r="E153" s="179">
        <v>21</v>
      </c>
      <c r="F153" s="179">
        <v>10</v>
      </c>
      <c r="G153" s="179">
        <v>55</v>
      </c>
      <c r="H153" s="179">
        <v>72</v>
      </c>
      <c r="I153" s="179">
        <v>1</v>
      </c>
      <c r="J153" s="179" t="s">
        <v>112</v>
      </c>
      <c r="K153" s="179">
        <v>6</v>
      </c>
      <c r="L153" s="107"/>
      <c r="M153" s="3"/>
      <c r="N153" s="322">
        <v>5.9502344031734582</v>
      </c>
      <c r="O153" s="39"/>
      <c r="R153" s="14"/>
    </row>
    <row r="154" spans="2:18" x14ac:dyDescent="0.25">
      <c r="B154" s="3"/>
      <c r="C154" s="12" t="s">
        <v>4</v>
      </c>
      <c r="D154" s="181">
        <v>119</v>
      </c>
      <c r="E154" s="179">
        <v>10</v>
      </c>
      <c r="F154" s="179">
        <v>7</v>
      </c>
      <c r="G154" s="179">
        <v>39</v>
      </c>
      <c r="H154" s="179">
        <v>51</v>
      </c>
      <c r="I154" s="179">
        <v>2</v>
      </c>
      <c r="J154" s="179">
        <v>8</v>
      </c>
      <c r="K154" s="179">
        <v>2</v>
      </c>
      <c r="L154" s="3"/>
      <c r="M154" s="22"/>
      <c r="N154" s="322">
        <v>5.4587155963302756</v>
      </c>
      <c r="O154" s="39"/>
      <c r="R154" s="14"/>
    </row>
    <row r="155" spans="2:18" x14ac:dyDescent="0.25">
      <c r="B155" s="3"/>
      <c r="C155" s="12" t="s">
        <v>5</v>
      </c>
      <c r="D155" s="181">
        <v>110</v>
      </c>
      <c r="E155" s="179">
        <v>8</v>
      </c>
      <c r="F155" s="179">
        <v>5</v>
      </c>
      <c r="G155" s="179">
        <v>32</v>
      </c>
      <c r="H155" s="179">
        <v>58</v>
      </c>
      <c r="I155" s="179">
        <v>4</v>
      </c>
      <c r="J155" s="179">
        <v>1</v>
      </c>
      <c r="K155" s="179">
        <v>2</v>
      </c>
      <c r="L155" s="3"/>
      <c r="M155" s="22"/>
      <c r="N155" s="322">
        <v>5.678884873515746</v>
      </c>
      <c r="O155" s="39"/>
      <c r="R155" s="14"/>
    </row>
    <row r="156" spans="2:18" x14ac:dyDescent="0.25">
      <c r="B156" s="3"/>
      <c r="C156" s="12" t="s">
        <v>6</v>
      </c>
      <c r="D156" s="181">
        <v>114</v>
      </c>
      <c r="E156" s="179">
        <v>10</v>
      </c>
      <c r="F156" s="179">
        <v>8</v>
      </c>
      <c r="G156" s="179">
        <v>28</v>
      </c>
      <c r="H156" s="179">
        <v>59</v>
      </c>
      <c r="I156" s="179">
        <v>4</v>
      </c>
      <c r="J156" s="179">
        <v>3</v>
      </c>
      <c r="K156" s="179">
        <v>2</v>
      </c>
      <c r="L156" s="3"/>
      <c r="M156" s="22"/>
      <c r="N156" s="322">
        <v>5.8641975308641969</v>
      </c>
      <c r="O156" s="39"/>
      <c r="R156" s="14"/>
    </row>
    <row r="157" spans="2:18" x14ac:dyDescent="0.25">
      <c r="B157" s="4"/>
      <c r="C157" s="12"/>
      <c r="D157" s="181"/>
      <c r="E157" s="179"/>
      <c r="F157" s="179"/>
      <c r="G157" s="179"/>
      <c r="H157" s="179"/>
      <c r="I157" s="179"/>
      <c r="J157" s="179"/>
      <c r="K157" s="179"/>
      <c r="L157" s="3"/>
      <c r="M157" s="22"/>
      <c r="N157" s="322"/>
      <c r="O157" s="39"/>
      <c r="R157" s="14"/>
    </row>
    <row r="158" spans="2:18" x14ac:dyDescent="0.25">
      <c r="B158" s="3"/>
      <c r="C158" s="2">
        <v>2015</v>
      </c>
      <c r="D158" s="325">
        <v>219</v>
      </c>
      <c r="E158" s="178">
        <v>14</v>
      </c>
      <c r="F158" s="178">
        <v>20</v>
      </c>
      <c r="G158" s="178">
        <v>50</v>
      </c>
      <c r="H158" s="178">
        <v>126</v>
      </c>
      <c r="I158" s="178">
        <v>1</v>
      </c>
      <c r="J158" s="178">
        <v>5</v>
      </c>
      <c r="K158" s="178">
        <v>3</v>
      </c>
      <c r="L158" s="4"/>
      <c r="M158" s="327"/>
      <c r="N158" s="321">
        <v>3.5966496961734276</v>
      </c>
      <c r="O158" s="39"/>
      <c r="R158" s="14"/>
    </row>
    <row r="159" spans="2:18" x14ac:dyDescent="0.25">
      <c r="B159" s="3"/>
      <c r="C159" s="12" t="s">
        <v>7</v>
      </c>
      <c r="D159" s="181">
        <v>91</v>
      </c>
      <c r="E159" s="179">
        <v>7</v>
      </c>
      <c r="F159" s="179">
        <v>6</v>
      </c>
      <c r="G159" s="179">
        <v>14</v>
      </c>
      <c r="H159" s="179">
        <v>63</v>
      </c>
      <c r="I159" s="179" t="s">
        <v>112</v>
      </c>
      <c r="J159" s="179">
        <v>1</v>
      </c>
      <c r="K159" s="179" t="s">
        <v>112</v>
      </c>
      <c r="L159" s="3"/>
      <c r="M159" s="22"/>
      <c r="N159" s="322">
        <v>4.4695481335952847</v>
      </c>
      <c r="O159" s="39"/>
      <c r="R159" s="14"/>
    </row>
    <row r="160" spans="2:18" x14ac:dyDescent="0.25">
      <c r="B160" s="3"/>
      <c r="C160" s="12" t="s">
        <v>4</v>
      </c>
      <c r="D160" s="181">
        <v>71</v>
      </c>
      <c r="E160" s="179">
        <v>3</v>
      </c>
      <c r="F160" s="179">
        <v>4</v>
      </c>
      <c r="G160" s="179">
        <v>20</v>
      </c>
      <c r="H160" s="179">
        <v>41</v>
      </c>
      <c r="I160" s="179">
        <v>1</v>
      </c>
      <c r="J160" s="179">
        <v>1</v>
      </c>
      <c r="K160" s="179">
        <v>1</v>
      </c>
      <c r="L160" s="3"/>
      <c r="M160" s="22"/>
      <c r="N160" s="322">
        <v>3.4906588003933132</v>
      </c>
      <c r="O160" s="39"/>
      <c r="R160" s="14"/>
    </row>
    <row r="161" spans="2:18" x14ac:dyDescent="0.25">
      <c r="B161" s="3"/>
      <c r="C161" s="12" t="s">
        <v>5</v>
      </c>
      <c r="D161" s="181">
        <v>57</v>
      </c>
      <c r="E161" s="179">
        <v>4</v>
      </c>
      <c r="F161" s="179">
        <v>10</v>
      </c>
      <c r="G161" s="179">
        <v>16</v>
      </c>
      <c r="H161" s="179">
        <v>22</v>
      </c>
      <c r="I161" s="179" t="s">
        <v>112</v>
      </c>
      <c r="J161" s="179">
        <v>3</v>
      </c>
      <c r="K161" s="179">
        <v>2</v>
      </c>
      <c r="L161" s="3"/>
      <c r="M161" s="22"/>
      <c r="N161" s="322">
        <v>2.823179791976226</v>
      </c>
      <c r="O161" s="39"/>
      <c r="R161" s="14"/>
    </row>
    <row r="162" spans="2:18" x14ac:dyDescent="0.25">
      <c r="B162" s="3"/>
      <c r="C162" s="6"/>
      <c r="D162" s="181"/>
      <c r="E162" s="179"/>
      <c r="F162" s="179"/>
      <c r="G162" s="179"/>
      <c r="H162" s="179"/>
      <c r="I162" s="179"/>
      <c r="J162" s="179"/>
      <c r="K162" s="179"/>
      <c r="L162" s="3"/>
      <c r="M162" s="22"/>
      <c r="N162" s="322"/>
      <c r="O162" s="39"/>
      <c r="R162" s="14"/>
    </row>
    <row r="163" spans="2:18" ht="15.6" x14ac:dyDescent="0.25">
      <c r="B163" s="4" t="s">
        <v>182</v>
      </c>
      <c r="C163" s="2">
        <v>2013</v>
      </c>
      <c r="D163" s="325">
        <v>20</v>
      </c>
      <c r="E163" s="178">
        <v>5</v>
      </c>
      <c r="F163" s="178">
        <v>2</v>
      </c>
      <c r="G163" s="178">
        <v>1</v>
      </c>
      <c r="H163" s="178">
        <v>9</v>
      </c>
      <c r="I163" s="178" t="s">
        <v>112</v>
      </c>
      <c r="J163" s="178">
        <v>3</v>
      </c>
      <c r="K163" s="178" t="s">
        <v>112</v>
      </c>
      <c r="L163" s="4"/>
      <c r="M163" s="327"/>
      <c r="N163" s="321">
        <v>2.4420024420024422</v>
      </c>
      <c r="O163" s="39"/>
      <c r="R163" s="14"/>
    </row>
    <row r="164" spans="2:18" x14ac:dyDescent="0.25">
      <c r="B164" s="3"/>
      <c r="C164" s="2">
        <v>2014</v>
      </c>
      <c r="D164" s="325">
        <v>16</v>
      </c>
      <c r="E164" s="178">
        <v>4</v>
      </c>
      <c r="F164" s="178">
        <v>1</v>
      </c>
      <c r="G164" s="178">
        <v>3</v>
      </c>
      <c r="H164" s="178">
        <v>5</v>
      </c>
      <c r="I164" s="178">
        <v>1</v>
      </c>
      <c r="J164" s="178">
        <v>1</v>
      </c>
      <c r="K164" s="178">
        <v>1</v>
      </c>
      <c r="L164" s="4"/>
      <c r="M164" s="327"/>
      <c r="N164" s="321">
        <v>1.1461318051575931</v>
      </c>
      <c r="O164" s="39"/>
      <c r="R164" s="14"/>
    </row>
    <row r="165" spans="2:18" x14ac:dyDescent="0.25">
      <c r="B165" s="3"/>
      <c r="C165" s="12" t="s">
        <v>7</v>
      </c>
      <c r="D165" s="181">
        <v>5</v>
      </c>
      <c r="E165" s="179">
        <v>1</v>
      </c>
      <c r="F165" s="179" t="s">
        <v>112</v>
      </c>
      <c r="G165" s="179">
        <v>1</v>
      </c>
      <c r="H165" s="179">
        <v>2</v>
      </c>
      <c r="I165" s="179" t="s">
        <v>112</v>
      </c>
      <c r="J165" s="179" t="s">
        <v>112</v>
      </c>
      <c r="K165" s="179">
        <v>1</v>
      </c>
      <c r="L165" s="3"/>
      <c r="M165" s="22"/>
      <c r="N165" s="322">
        <v>1.6286644951140066</v>
      </c>
      <c r="O165" s="39"/>
      <c r="R165" s="14"/>
    </row>
    <row r="166" spans="2:18" x14ac:dyDescent="0.25">
      <c r="B166" s="3"/>
      <c r="C166" s="12" t="s">
        <v>4</v>
      </c>
      <c r="D166" s="181">
        <v>4</v>
      </c>
      <c r="E166" s="179">
        <v>2</v>
      </c>
      <c r="F166" s="179" t="s">
        <v>112</v>
      </c>
      <c r="G166" s="179">
        <v>1</v>
      </c>
      <c r="H166" s="179" t="s">
        <v>112</v>
      </c>
      <c r="I166" s="179" t="s">
        <v>112</v>
      </c>
      <c r="J166" s="179">
        <v>1</v>
      </c>
      <c r="K166" s="179" t="s">
        <v>112</v>
      </c>
      <c r="L166" s="3"/>
      <c r="M166" s="22"/>
      <c r="N166" s="322">
        <v>1.1661807580174928</v>
      </c>
      <c r="O166" s="39"/>
      <c r="R166" s="14"/>
    </row>
    <row r="167" spans="2:18" x14ac:dyDescent="0.25">
      <c r="B167" s="3"/>
      <c r="C167" s="12" t="s">
        <v>5</v>
      </c>
      <c r="D167" s="181">
        <v>3</v>
      </c>
      <c r="E167" s="179" t="s">
        <v>112</v>
      </c>
      <c r="F167" s="179">
        <v>1</v>
      </c>
      <c r="G167" s="179" t="s">
        <v>112</v>
      </c>
      <c r="H167" s="179">
        <v>1</v>
      </c>
      <c r="I167" s="179">
        <v>1</v>
      </c>
      <c r="J167" s="179" t="s">
        <v>112</v>
      </c>
      <c r="K167" s="179" t="s">
        <v>112</v>
      </c>
      <c r="L167" s="3"/>
      <c r="M167" s="22"/>
      <c r="N167" s="322">
        <v>0.80428954423592491</v>
      </c>
      <c r="O167" s="39"/>
      <c r="R167" s="14"/>
    </row>
    <row r="168" spans="2:18" x14ac:dyDescent="0.25">
      <c r="B168" s="3"/>
      <c r="C168" s="12" t="s">
        <v>6</v>
      </c>
      <c r="D168" s="181">
        <v>4</v>
      </c>
      <c r="E168" s="179">
        <v>1</v>
      </c>
      <c r="F168" s="179" t="s">
        <v>112</v>
      </c>
      <c r="G168" s="179">
        <v>1</v>
      </c>
      <c r="H168" s="179">
        <v>2</v>
      </c>
      <c r="I168" s="179" t="s">
        <v>112</v>
      </c>
      <c r="J168" s="179" t="s">
        <v>112</v>
      </c>
      <c r="K168" s="179" t="s">
        <v>112</v>
      </c>
      <c r="L168" s="3"/>
      <c r="M168" s="22"/>
      <c r="N168" s="322">
        <v>1.0723860589812333</v>
      </c>
      <c r="O168" s="39"/>
      <c r="R168" s="14"/>
    </row>
    <row r="169" spans="2:18" x14ac:dyDescent="0.25">
      <c r="B169" s="3"/>
      <c r="C169" s="12"/>
      <c r="D169" s="181"/>
      <c r="E169" s="179"/>
      <c r="F169" s="179"/>
      <c r="G169" s="179"/>
      <c r="H169" s="179"/>
      <c r="I169" s="179"/>
      <c r="J169" s="179"/>
      <c r="K169" s="179"/>
      <c r="L169" s="3"/>
      <c r="M169" s="22"/>
      <c r="N169" s="322"/>
      <c r="O169" s="39"/>
      <c r="R169" s="14"/>
    </row>
    <row r="170" spans="2:18" x14ac:dyDescent="0.25">
      <c r="B170" s="3"/>
      <c r="C170" s="2">
        <v>2015</v>
      </c>
      <c r="D170" s="325">
        <v>11</v>
      </c>
      <c r="E170" s="178">
        <v>1</v>
      </c>
      <c r="F170" s="178">
        <v>3</v>
      </c>
      <c r="G170" s="178">
        <v>3</v>
      </c>
      <c r="H170" s="178">
        <v>1</v>
      </c>
      <c r="I170" s="178">
        <v>3</v>
      </c>
      <c r="J170" s="178" t="s">
        <v>112</v>
      </c>
      <c r="K170" s="178" t="s">
        <v>112</v>
      </c>
      <c r="L170" s="4"/>
      <c r="M170" s="327"/>
      <c r="N170" s="321">
        <v>0.69841269841269837</v>
      </c>
      <c r="O170" s="39"/>
      <c r="R170" s="14"/>
    </row>
    <row r="171" spans="2:18" x14ac:dyDescent="0.25">
      <c r="B171" s="3"/>
      <c r="C171" s="12" t="s">
        <v>7</v>
      </c>
      <c r="D171" s="181">
        <v>5</v>
      </c>
      <c r="E171" s="179" t="s">
        <v>112</v>
      </c>
      <c r="F171" s="179">
        <v>2</v>
      </c>
      <c r="G171" s="179" t="s">
        <v>112</v>
      </c>
      <c r="H171" s="179" t="s">
        <v>112</v>
      </c>
      <c r="I171" s="179">
        <v>3</v>
      </c>
      <c r="J171" s="179" t="s">
        <v>112</v>
      </c>
      <c r="K171" s="179" t="s">
        <v>112</v>
      </c>
      <c r="L171" s="3"/>
      <c r="M171" s="22"/>
      <c r="N171" s="322">
        <v>1.0893246187363834</v>
      </c>
      <c r="O171" s="39"/>
      <c r="R171" s="14"/>
    </row>
    <row r="172" spans="2:18" x14ac:dyDescent="0.25">
      <c r="B172" s="3"/>
      <c r="C172" s="12" t="s">
        <v>4</v>
      </c>
      <c r="D172" s="181">
        <v>1</v>
      </c>
      <c r="E172" s="179">
        <v>1</v>
      </c>
      <c r="F172" s="179" t="s">
        <v>112</v>
      </c>
      <c r="G172" s="179" t="s">
        <v>112</v>
      </c>
      <c r="H172" s="179" t="s">
        <v>112</v>
      </c>
      <c r="I172" s="179" t="s">
        <v>112</v>
      </c>
      <c r="J172" s="179" t="s">
        <v>112</v>
      </c>
      <c r="K172" s="179" t="s">
        <v>112</v>
      </c>
      <c r="L172" s="3"/>
      <c r="M172" s="22"/>
      <c r="N172" s="322">
        <v>0.18018018018018017</v>
      </c>
      <c r="O172" s="39"/>
      <c r="R172" s="14"/>
    </row>
    <row r="173" spans="2:18" x14ac:dyDescent="0.25">
      <c r="B173" s="3"/>
      <c r="C173" s="12" t="s">
        <v>5</v>
      </c>
      <c r="D173" s="181">
        <v>5</v>
      </c>
      <c r="E173" s="179" t="s">
        <v>112</v>
      </c>
      <c r="F173" s="179">
        <v>1</v>
      </c>
      <c r="G173" s="179">
        <v>3</v>
      </c>
      <c r="H173" s="179">
        <v>1</v>
      </c>
      <c r="I173" s="179" t="s">
        <v>112</v>
      </c>
      <c r="J173" s="179" t="s">
        <v>112</v>
      </c>
      <c r="K173" s="179" t="s">
        <v>112</v>
      </c>
      <c r="L173" s="3"/>
      <c r="M173" s="22"/>
      <c r="N173" s="322">
        <v>0.89126559714795017</v>
      </c>
      <c r="O173" s="39"/>
      <c r="R173" s="14"/>
    </row>
    <row r="174" spans="2:18" ht="12.75" customHeight="1" x14ac:dyDescent="0.25">
      <c r="B174" s="3"/>
      <c r="C174" s="6"/>
      <c r="D174" s="181"/>
      <c r="E174" s="179"/>
      <c r="F174" s="179"/>
      <c r="G174" s="179"/>
      <c r="H174" s="179"/>
      <c r="I174" s="179"/>
      <c r="J174" s="179"/>
      <c r="K174" s="179"/>
      <c r="L174" s="3"/>
      <c r="M174" s="22"/>
      <c r="N174" s="322"/>
      <c r="O174" s="39"/>
      <c r="R174" s="14"/>
    </row>
    <row r="175" spans="2:18" ht="12.75" customHeight="1" x14ac:dyDescent="0.25">
      <c r="B175" s="4" t="s">
        <v>183</v>
      </c>
      <c r="C175" s="2">
        <v>2013</v>
      </c>
      <c r="D175" s="325" t="s">
        <v>112</v>
      </c>
      <c r="E175" s="178" t="s">
        <v>112</v>
      </c>
      <c r="F175" s="178" t="s">
        <v>112</v>
      </c>
      <c r="G175" s="178" t="s">
        <v>112</v>
      </c>
      <c r="H175" s="178" t="s">
        <v>112</v>
      </c>
      <c r="I175" s="178" t="s">
        <v>112</v>
      </c>
      <c r="J175" s="178" t="s">
        <v>112</v>
      </c>
      <c r="K175" s="178" t="s">
        <v>112</v>
      </c>
      <c r="L175" s="4"/>
      <c r="M175" s="327"/>
      <c r="N175" s="321" t="s">
        <v>112</v>
      </c>
      <c r="O175" s="39"/>
      <c r="R175" s="143"/>
    </row>
    <row r="176" spans="2:18" x14ac:dyDescent="0.25">
      <c r="B176" s="4"/>
      <c r="C176" s="2">
        <v>2014</v>
      </c>
      <c r="D176" s="325" t="s">
        <v>112</v>
      </c>
      <c r="E176" s="178" t="s">
        <v>112</v>
      </c>
      <c r="F176" s="178" t="s">
        <v>112</v>
      </c>
      <c r="G176" s="178" t="s">
        <v>112</v>
      </c>
      <c r="H176" s="178" t="s">
        <v>112</v>
      </c>
      <c r="I176" s="178" t="s">
        <v>112</v>
      </c>
      <c r="J176" s="178" t="s">
        <v>112</v>
      </c>
      <c r="K176" s="178" t="s">
        <v>112</v>
      </c>
      <c r="L176" s="4"/>
      <c r="M176" s="327"/>
      <c r="N176" s="321" t="s">
        <v>112</v>
      </c>
      <c r="O176" s="14"/>
      <c r="R176" s="143"/>
    </row>
    <row r="177" spans="1:18" x14ac:dyDescent="0.25">
      <c r="B177" s="4"/>
      <c r="C177" s="12" t="s">
        <v>7</v>
      </c>
      <c r="D177" s="181" t="s">
        <v>112</v>
      </c>
      <c r="E177" s="179" t="s">
        <v>112</v>
      </c>
      <c r="F177" s="179" t="s">
        <v>112</v>
      </c>
      <c r="G177" s="179" t="s">
        <v>112</v>
      </c>
      <c r="H177" s="179" t="s">
        <v>112</v>
      </c>
      <c r="I177" s="179" t="s">
        <v>112</v>
      </c>
      <c r="J177" s="179" t="s">
        <v>112</v>
      </c>
      <c r="K177" s="179" t="s">
        <v>112</v>
      </c>
      <c r="L177" s="3"/>
      <c r="M177" s="22"/>
      <c r="N177" s="322" t="s">
        <v>112</v>
      </c>
      <c r="O177" s="14"/>
      <c r="R177" s="143"/>
    </row>
    <row r="178" spans="1:18" x14ac:dyDescent="0.25">
      <c r="B178" s="4"/>
      <c r="C178" s="12" t="s">
        <v>4</v>
      </c>
      <c r="D178" s="181" t="s">
        <v>112</v>
      </c>
      <c r="E178" s="179" t="s">
        <v>112</v>
      </c>
      <c r="F178" s="179" t="s">
        <v>112</v>
      </c>
      <c r="G178" s="179" t="s">
        <v>112</v>
      </c>
      <c r="H178" s="179" t="s">
        <v>112</v>
      </c>
      <c r="I178" s="179" t="s">
        <v>112</v>
      </c>
      <c r="J178" s="179" t="s">
        <v>112</v>
      </c>
      <c r="K178" s="179" t="s">
        <v>112</v>
      </c>
      <c r="L178" s="3"/>
      <c r="M178" s="22"/>
      <c r="N178" s="322" t="s">
        <v>112</v>
      </c>
      <c r="O178" s="14"/>
      <c r="R178" s="143"/>
    </row>
    <row r="179" spans="1:18" x14ac:dyDescent="0.25">
      <c r="B179" s="4"/>
      <c r="C179" s="12" t="s">
        <v>5</v>
      </c>
      <c r="D179" s="181" t="s">
        <v>112</v>
      </c>
      <c r="E179" s="179" t="s">
        <v>112</v>
      </c>
      <c r="F179" s="179" t="s">
        <v>112</v>
      </c>
      <c r="G179" s="179" t="s">
        <v>112</v>
      </c>
      <c r="H179" s="179" t="s">
        <v>112</v>
      </c>
      <c r="I179" s="179" t="s">
        <v>112</v>
      </c>
      <c r="J179" s="179" t="s">
        <v>112</v>
      </c>
      <c r="K179" s="179" t="s">
        <v>112</v>
      </c>
      <c r="L179" s="3"/>
      <c r="M179" s="22"/>
      <c r="N179" s="322" t="s">
        <v>112</v>
      </c>
      <c r="O179" s="14"/>
      <c r="R179" s="143"/>
    </row>
    <row r="180" spans="1:18" x14ac:dyDescent="0.25">
      <c r="B180" s="4"/>
      <c r="C180" s="12" t="s">
        <v>6</v>
      </c>
      <c r="D180" s="181" t="s">
        <v>112</v>
      </c>
      <c r="E180" s="179" t="s">
        <v>112</v>
      </c>
      <c r="F180" s="179" t="s">
        <v>112</v>
      </c>
      <c r="G180" s="179" t="s">
        <v>112</v>
      </c>
      <c r="H180" s="179" t="s">
        <v>112</v>
      </c>
      <c r="I180" s="179" t="s">
        <v>112</v>
      </c>
      <c r="J180" s="179" t="s">
        <v>112</v>
      </c>
      <c r="K180" s="179" t="s">
        <v>112</v>
      </c>
      <c r="L180" s="3"/>
      <c r="M180" s="22"/>
      <c r="N180" s="322" t="s">
        <v>112</v>
      </c>
      <c r="O180" s="14"/>
      <c r="R180" s="143"/>
    </row>
    <row r="181" spans="1:18" x14ac:dyDescent="0.25">
      <c r="A181" s="3"/>
      <c r="B181" s="4"/>
      <c r="C181" s="12"/>
      <c r="D181" s="181"/>
      <c r="E181" s="179"/>
      <c r="F181" s="179"/>
      <c r="G181" s="179"/>
      <c r="H181" s="179"/>
      <c r="I181" s="179"/>
      <c r="J181" s="179"/>
      <c r="K181" s="179"/>
      <c r="L181" s="3"/>
      <c r="M181" s="22"/>
      <c r="N181" s="322"/>
      <c r="O181" s="14"/>
      <c r="R181" s="14"/>
    </row>
    <row r="182" spans="1:18" x14ac:dyDescent="0.25">
      <c r="A182" s="3"/>
      <c r="B182" s="4"/>
      <c r="C182" s="2">
        <v>2015</v>
      </c>
      <c r="D182" s="325">
        <v>2</v>
      </c>
      <c r="E182" s="178">
        <v>1</v>
      </c>
      <c r="F182" s="178" t="s">
        <v>112</v>
      </c>
      <c r="G182" s="178" t="s">
        <v>112</v>
      </c>
      <c r="H182" s="178">
        <v>1</v>
      </c>
      <c r="I182" s="178" t="s">
        <v>112</v>
      </c>
      <c r="J182" s="178" t="s">
        <v>112</v>
      </c>
      <c r="K182" s="178" t="s">
        <v>112</v>
      </c>
      <c r="L182" s="4"/>
      <c r="M182" s="327"/>
      <c r="N182" s="328">
        <v>20</v>
      </c>
      <c r="O182" s="14"/>
      <c r="R182" s="142"/>
    </row>
    <row r="183" spans="1:18" x14ac:dyDescent="0.25">
      <c r="A183" s="3"/>
      <c r="B183" s="4"/>
      <c r="C183" s="12" t="s">
        <v>7</v>
      </c>
      <c r="D183" s="181" t="s">
        <v>112</v>
      </c>
      <c r="E183" s="179" t="s">
        <v>112</v>
      </c>
      <c r="F183" s="179" t="s">
        <v>112</v>
      </c>
      <c r="G183" s="179" t="s">
        <v>112</v>
      </c>
      <c r="H183" s="179" t="s">
        <v>112</v>
      </c>
      <c r="I183" s="179" t="s">
        <v>112</v>
      </c>
      <c r="J183" s="179" t="s">
        <v>112</v>
      </c>
      <c r="K183" s="179" t="s">
        <v>112</v>
      </c>
      <c r="L183" s="3"/>
      <c r="M183" s="22"/>
      <c r="N183" s="322" t="s">
        <v>112</v>
      </c>
      <c r="O183" s="39"/>
      <c r="R183" s="142"/>
    </row>
    <row r="184" spans="1:18" x14ac:dyDescent="0.25">
      <c r="A184" s="16"/>
      <c r="B184" s="10"/>
      <c r="C184" s="17" t="s">
        <v>4</v>
      </c>
      <c r="D184" s="182" t="s">
        <v>112</v>
      </c>
      <c r="E184" s="183" t="s">
        <v>112</v>
      </c>
      <c r="F184" s="183" t="s">
        <v>112</v>
      </c>
      <c r="G184" s="183" t="s">
        <v>112</v>
      </c>
      <c r="H184" s="183" t="s">
        <v>112</v>
      </c>
      <c r="I184" s="183" t="s">
        <v>112</v>
      </c>
      <c r="J184" s="183" t="s">
        <v>112</v>
      </c>
      <c r="K184" s="183" t="s">
        <v>112</v>
      </c>
      <c r="L184" s="16"/>
      <c r="M184" s="30"/>
      <c r="N184" s="323" t="s">
        <v>112</v>
      </c>
      <c r="O184" s="14"/>
      <c r="R184" s="142"/>
    </row>
    <row r="185" spans="1:18" x14ac:dyDescent="0.25">
      <c r="A185" s="3"/>
      <c r="B185" s="4"/>
      <c r="C185" s="12" t="s">
        <v>5</v>
      </c>
      <c r="D185" s="181">
        <v>2</v>
      </c>
      <c r="E185" s="179">
        <v>1</v>
      </c>
      <c r="F185" s="179" t="s">
        <v>112</v>
      </c>
      <c r="G185" s="179" t="s">
        <v>112</v>
      </c>
      <c r="H185" s="179">
        <v>1</v>
      </c>
      <c r="I185" s="179" t="s">
        <v>112</v>
      </c>
      <c r="J185" s="179" t="s">
        <v>112</v>
      </c>
      <c r="K185" s="179" t="s">
        <v>112</v>
      </c>
      <c r="L185" s="3"/>
      <c r="M185" s="22"/>
      <c r="N185" s="329">
        <v>100</v>
      </c>
      <c r="O185" s="14"/>
      <c r="R185" s="142"/>
    </row>
    <row r="186" spans="1:18" x14ac:dyDescent="0.25">
      <c r="B186" s="4"/>
      <c r="C186" s="6"/>
      <c r="D186" s="181"/>
      <c r="E186" s="179"/>
      <c r="F186" s="179"/>
      <c r="G186" s="179"/>
      <c r="H186" s="179"/>
      <c r="I186" s="179"/>
      <c r="J186" s="179"/>
      <c r="K186" s="179"/>
      <c r="L186" s="3"/>
      <c r="M186" s="22"/>
      <c r="N186" s="322"/>
      <c r="O186" s="14"/>
      <c r="R186" s="14"/>
    </row>
    <row r="187" spans="1:18" ht="15.6" x14ac:dyDescent="0.25">
      <c r="A187" s="1" t="s">
        <v>186</v>
      </c>
      <c r="B187" s="4" t="s">
        <v>35</v>
      </c>
      <c r="C187" s="2">
        <v>2013</v>
      </c>
      <c r="D187" s="325">
        <v>86</v>
      </c>
      <c r="E187" s="178">
        <v>13</v>
      </c>
      <c r="F187" s="178" t="s">
        <v>112</v>
      </c>
      <c r="G187" s="178">
        <v>3</v>
      </c>
      <c r="H187" s="178">
        <v>22</v>
      </c>
      <c r="I187" s="178">
        <v>2</v>
      </c>
      <c r="J187" s="178">
        <v>32</v>
      </c>
      <c r="K187" s="178">
        <v>14</v>
      </c>
      <c r="L187" s="4"/>
      <c r="M187" s="327"/>
      <c r="N187" s="321">
        <v>2.5856885147324116</v>
      </c>
      <c r="O187" s="14"/>
      <c r="R187" s="14"/>
    </row>
    <row r="188" spans="1:18" x14ac:dyDescent="0.25">
      <c r="B188" s="3"/>
      <c r="C188" s="2">
        <v>2014</v>
      </c>
      <c r="D188" s="325">
        <v>40</v>
      </c>
      <c r="E188" s="178">
        <v>8</v>
      </c>
      <c r="F188" s="178">
        <v>1</v>
      </c>
      <c r="G188" s="178">
        <v>7</v>
      </c>
      <c r="H188" s="178">
        <v>21</v>
      </c>
      <c r="I188" s="178">
        <v>1</v>
      </c>
      <c r="J188" s="178">
        <v>2</v>
      </c>
      <c r="K188" s="178" t="s">
        <v>112</v>
      </c>
      <c r="L188" s="4"/>
      <c r="M188" s="327"/>
      <c r="N188" s="321">
        <v>1.1363636363636365</v>
      </c>
      <c r="O188" s="14"/>
      <c r="R188" s="14"/>
    </row>
    <row r="189" spans="1:18" x14ac:dyDescent="0.25">
      <c r="B189" s="3"/>
      <c r="C189" s="12" t="s">
        <v>7</v>
      </c>
      <c r="D189" s="181">
        <v>15</v>
      </c>
      <c r="E189" s="179">
        <v>4</v>
      </c>
      <c r="F189" s="179" t="s">
        <v>112</v>
      </c>
      <c r="G189" s="179">
        <v>4</v>
      </c>
      <c r="H189" s="179">
        <v>7</v>
      </c>
      <c r="I189" s="179" t="s">
        <v>112</v>
      </c>
      <c r="J189" s="179" t="s">
        <v>112</v>
      </c>
      <c r="K189" s="179" t="s">
        <v>112</v>
      </c>
      <c r="L189" s="3"/>
      <c r="M189" s="22"/>
      <c r="N189" s="322">
        <v>1.639344262295082</v>
      </c>
      <c r="O189" s="14"/>
      <c r="R189" s="14"/>
    </row>
    <row r="190" spans="1:18" x14ac:dyDescent="0.25">
      <c r="B190" s="3"/>
      <c r="C190" s="12" t="s">
        <v>4</v>
      </c>
      <c r="D190" s="181">
        <v>6</v>
      </c>
      <c r="E190" s="179">
        <v>2</v>
      </c>
      <c r="F190" s="179" t="s">
        <v>112</v>
      </c>
      <c r="G190" s="179">
        <v>1</v>
      </c>
      <c r="H190" s="179">
        <v>2</v>
      </c>
      <c r="I190" s="179" t="s">
        <v>112</v>
      </c>
      <c r="J190" s="179">
        <v>1</v>
      </c>
      <c r="K190" s="179" t="s">
        <v>112</v>
      </c>
      <c r="L190" s="3"/>
      <c r="M190" s="22"/>
      <c r="N190" s="322">
        <v>0.71684587813620071</v>
      </c>
      <c r="O190" s="14"/>
      <c r="R190" s="14"/>
    </row>
    <row r="191" spans="1:18" x14ac:dyDescent="0.25">
      <c r="B191" s="3"/>
      <c r="C191" s="12" t="s">
        <v>5</v>
      </c>
      <c r="D191" s="181">
        <v>7</v>
      </c>
      <c r="E191" s="179">
        <v>1</v>
      </c>
      <c r="F191" s="179">
        <v>1</v>
      </c>
      <c r="G191" s="179" t="s">
        <v>112</v>
      </c>
      <c r="H191" s="179">
        <v>3</v>
      </c>
      <c r="I191" s="179">
        <v>1</v>
      </c>
      <c r="J191" s="179">
        <v>1</v>
      </c>
      <c r="K191" s="179" t="s">
        <v>112</v>
      </c>
      <c r="M191" s="22"/>
      <c r="N191" s="322">
        <v>0.77951002227171495</v>
      </c>
      <c r="O191" s="14"/>
      <c r="R191" s="14"/>
    </row>
    <row r="192" spans="1:18" x14ac:dyDescent="0.25">
      <c r="B192" s="3"/>
      <c r="C192" s="12" t="s">
        <v>6</v>
      </c>
      <c r="D192" s="181">
        <v>12</v>
      </c>
      <c r="E192" s="179">
        <v>1</v>
      </c>
      <c r="F192" s="179" t="s">
        <v>112</v>
      </c>
      <c r="G192" s="179">
        <v>2</v>
      </c>
      <c r="H192" s="179">
        <v>9</v>
      </c>
      <c r="I192" s="179" t="s">
        <v>112</v>
      </c>
      <c r="J192" s="179" t="s">
        <v>112</v>
      </c>
      <c r="K192" s="179" t="s">
        <v>112</v>
      </c>
      <c r="M192" s="22"/>
      <c r="N192" s="322">
        <v>1.3793103448275863</v>
      </c>
      <c r="O192" s="14"/>
      <c r="R192" s="14"/>
    </row>
    <row r="193" spans="1:18" x14ac:dyDescent="0.25">
      <c r="A193" s="1"/>
      <c r="B193" s="3"/>
      <c r="C193" s="12"/>
      <c r="D193" s="181"/>
      <c r="E193" s="179"/>
      <c r="F193" s="179"/>
      <c r="G193" s="179"/>
      <c r="H193" s="179"/>
      <c r="I193" s="179"/>
      <c r="J193" s="179"/>
      <c r="K193" s="179"/>
      <c r="M193" s="22"/>
      <c r="N193" s="322"/>
      <c r="O193" s="14"/>
      <c r="R193" s="14"/>
    </row>
    <row r="194" spans="1:18" x14ac:dyDescent="0.25">
      <c r="A194" s="3"/>
      <c r="B194" s="3"/>
      <c r="C194" s="2">
        <v>2015</v>
      </c>
      <c r="D194" s="325">
        <v>35</v>
      </c>
      <c r="E194" s="178">
        <v>8</v>
      </c>
      <c r="F194" s="178" t="s">
        <v>112</v>
      </c>
      <c r="G194" s="178">
        <v>1</v>
      </c>
      <c r="H194" s="178">
        <v>13</v>
      </c>
      <c r="I194" s="178">
        <v>2</v>
      </c>
      <c r="J194" s="178">
        <v>8</v>
      </c>
      <c r="K194" s="178">
        <v>3</v>
      </c>
      <c r="L194" s="1"/>
      <c r="M194" s="327"/>
      <c r="N194" s="321">
        <v>1.4216084484159219</v>
      </c>
      <c r="O194" s="14"/>
      <c r="R194" s="14"/>
    </row>
    <row r="195" spans="1:18" s="3" customFormat="1" x14ac:dyDescent="0.25">
      <c r="A195" s="1"/>
      <c r="C195" s="12" t="s">
        <v>7</v>
      </c>
      <c r="D195" s="181">
        <v>13</v>
      </c>
      <c r="E195" s="179">
        <v>2</v>
      </c>
      <c r="F195" s="179" t="s">
        <v>112</v>
      </c>
      <c r="G195" s="179" t="s">
        <v>112</v>
      </c>
      <c r="H195" s="179">
        <v>7</v>
      </c>
      <c r="I195" s="179">
        <v>1</v>
      </c>
      <c r="J195" s="179">
        <v>2</v>
      </c>
      <c r="K195" s="179">
        <v>1</v>
      </c>
      <c r="L195" s="107"/>
      <c r="N195" s="322">
        <v>1.5911872705018359</v>
      </c>
      <c r="O195" s="14"/>
      <c r="Q195" s="11"/>
      <c r="R195" s="39"/>
    </row>
    <row r="196" spans="1:18" s="3" customFormat="1" x14ac:dyDescent="0.25">
      <c r="A196" s="1"/>
      <c r="C196" s="12" t="s">
        <v>4</v>
      </c>
      <c r="D196" s="181">
        <v>11</v>
      </c>
      <c r="E196" s="179">
        <v>1</v>
      </c>
      <c r="F196" s="179" t="s">
        <v>112</v>
      </c>
      <c r="G196" s="179" t="s">
        <v>112</v>
      </c>
      <c r="H196" s="179">
        <v>4</v>
      </c>
      <c r="I196" s="179">
        <v>1</v>
      </c>
      <c r="J196" s="179">
        <v>3</v>
      </c>
      <c r="K196" s="179">
        <v>2</v>
      </c>
      <c r="L196" s="107"/>
      <c r="N196" s="322">
        <v>1.3647642679900744</v>
      </c>
      <c r="O196" s="14"/>
      <c r="Q196" s="11"/>
      <c r="R196" s="39"/>
    </row>
    <row r="197" spans="1:18" s="3" customFormat="1" x14ac:dyDescent="0.25">
      <c r="A197" s="1"/>
      <c r="C197" s="12" t="s">
        <v>5</v>
      </c>
      <c r="D197" s="181">
        <v>11</v>
      </c>
      <c r="E197" s="179">
        <v>5</v>
      </c>
      <c r="F197" s="179" t="s">
        <v>112</v>
      </c>
      <c r="G197" s="179">
        <v>1</v>
      </c>
      <c r="H197" s="179">
        <v>2</v>
      </c>
      <c r="I197" s="179" t="s">
        <v>112</v>
      </c>
      <c r="J197" s="179">
        <v>3</v>
      </c>
      <c r="K197" s="179" t="s">
        <v>112</v>
      </c>
      <c r="M197" s="22"/>
      <c r="N197" s="322">
        <v>1.3110846245530394</v>
      </c>
      <c r="O197" s="14"/>
      <c r="Q197" s="11"/>
      <c r="R197" s="39"/>
    </row>
    <row r="198" spans="1:18" x14ac:dyDescent="0.25">
      <c r="A198" s="1"/>
      <c r="B198" s="3"/>
      <c r="C198" s="6"/>
      <c r="D198" s="181"/>
      <c r="E198" s="179"/>
      <c r="F198" s="179"/>
      <c r="G198" s="179"/>
      <c r="H198" s="179"/>
      <c r="I198" s="179"/>
      <c r="J198" s="179"/>
      <c r="K198" s="179"/>
      <c r="L198" s="107"/>
      <c r="M198" s="3"/>
      <c r="N198" s="322"/>
      <c r="O198" s="14"/>
      <c r="R198" s="14"/>
    </row>
    <row r="199" spans="1:18" ht="15.6" x14ac:dyDescent="0.25">
      <c r="B199" s="4" t="s">
        <v>180</v>
      </c>
      <c r="C199" s="2">
        <v>2013</v>
      </c>
      <c r="D199" s="325">
        <v>18</v>
      </c>
      <c r="E199" s="178">
        <v>2</v>
      </c>
      <c r="F199" s="178" t="s">
        <v>112</v>
      </c>
      <c r="G199" s="178" t="s">
        <v>112</v>
      </c>
      <c r="H199" s="178">
        <v>5</v>
      </c>
      <c r="I199" s="178" t="s">
        <v>112</v>
      </c>
      <c r="J199" s="178">
        <v>7</v>
      </c>
      <c r="K199" s="178">
        <v>4</v>
      </c>
      <c r="L199" s="326"/>
      <c r="M199" s="4"/>
      <c r="N199" s="321">
        <v>1.2311901504787961</v>
      </c>
      <c r="O199" s="14"/>
      <c r="R199" s="14"/>
    </row>
    <row r="200" spans="1:18" x14ac:dyDescent="0.25">
      <c r="B200" s="3"/>
      <c r="C200" s="2">
        <v>2014</v>
      </c>
      <c r="D200" s="325">
        <v>8</v>
      </c>
      <c r="E200" s="178" t="s">
        <v>112</v>
      </c>
      <c r="F200" s="178" t="s">
        <v>112</v>
      </c>
      <c r="G200" s="178">
        <v>2</v>
      </c>
      <c r="H200" s="178">
        <v>6</v>
      </c>
      <c r="I200" s="178" t="s">
        <v>112</v>
      </c>
      <c r="J200" s="178" t="s">
        <v>112</v>
      </c>
      <c r="K200" s="178" t="s">
        <v>112</v>
      </c>
      <c r="L200" s="326"/>
      <c r="M200" s="4"/>
      <c r="N200" s="321">
        <v>0.49937578027465668</v>
      </c>
      <c r="O200" s="14"/>
      <c r="R200" s="14"/>
    </row>
    <row r="201" spans="1:18" x14ac:dyDescent="0.25">
      <c r="B201" s="3"/>
      <c r="C201" s="12" t="s">
        <v>7</v>
      </c>
      <c r="D201" s="181" t="s">
        <v>112</v>
      </c>
      <c r="E201" s="179" t="s">
        <v>112</v>
      </c>
      <c r="F201" s="179" t="s">
        <v>112</v>
      </c>
      <c r="G201" s="179" t="s">
        <v>112</v>
      </c>
      <c r="H201" s="179" t="s">
        <v>112</v>
      </c>
      <c r="I201" s="179" t="s">
        <v>112</v>
      </c>
      <c r="J201" s="179" t="s">
        <v>112</v>
      </c>
      <c r="K201" s="179" t="s">
        <v>112</v>
      </c>
      <c r="L201" s="107"/>
      <c r="M201" s="3"/>
      <c r="N201" s="322" t="s">
        <v>112</v>
      </c>
      <c r="O201" s="14"/>
      <c r="R201" s="14"/>
    </row>
    <row r="202" spans="1:18" x14ac:dyDescent="0.25">
      <c r="B202" s="3"/>
      <c r="C202" s="12" t="s">
        <v>4</v>
      </c>
      <c r="D202" s="181">
        <v>2</v>
      </c>
      <c r="E202" s="179" t="s">
        <v>112</v>
      </c>
      <c r="F202" s="179" t="s">
        <v>112</v>
      </c>
      <c r="G202" s="179">
        <v>1</v>
      </c>
      <c r="H202" s="179">
        <v>1</v>
      </c>
      <c r="I202" s="179" t="s">
        <v>112</v>
      </c>
      <c r="J202" s="179" t="s">
        <v>112</v>
      </c>
      <c r="K202" s="179" t="s">
        <v>112</v>
      </c>
      <c r="L202" s="107"/>
      <c r="M202" s="3"/>
      <c r="N202" s="322">
        <v>0.52493438320209973</v>
      </c>
      <c r="O202" s="14"/>
      <c r="R202" s="14"/>
    </row>
    <row r="203" spans="1:18" x14ac:dyDescent="0.25">
      <c r="B203" s="3"/>
      <c r="C203" s="12" t="s">
        <v>5</v>
      </c>
      <c r="D203" s="181">
        <v>2</v>
      </c>
      <c r="E203" s="179" t="s">
        <v>112</v>
      </c>
      <c r="F203" s="179" t="s">
        <v>112</v>
      </c>
      <c r="G203" s="179" t="s">
        <v>112</v>
      </c>
      <c r="H203" s="179">
        <v>2</v>
      </c>
      <c r="I203" s="179" t="s">
        <v>112</v>
      </c>
      <c r="J203" s="179" t="s">
        <v>112</v>
      </c>
      <c r="K203" s="179" t="s">
        <v>112</v>
      </c>
      <c r="L203" s="107"/>
      <c r="M203" s="3"/>
      <c r="N203" s="322">
        <v>0.45662100456621002</v>
      </c>
      <c r="O203" s="14"/>
      <c r="R203" s="14"/>
    </row>
    <row r="204" spans="1:18" x14ac:dyDescent="0.25">
      <c r="B204" s="3"/>
      <c r="C204" s="12" t="s">
        <v>6</v>
      </c>
      <c r="D204" s="181">
        <v>4</v>
      </c>
      <c r="E204" s="179" t="s">
        <v>112</v>
      </c>
      <c r="F204" s="179" t="s">
        <v>112</v>
      </c>
      <c r="G204" s="179">
        <v>1</v>
      </c>
      <c r="H204" s="179">
        <v>3</v>
      </c>
      <c r="I204" s="179" t="s">
        <v>112</v>
      </c>
      <c r="J204" s="179" t="s">
        <v>112</v>
      </c>
      <c r="K204" s="179" t="s">
        <v>112</v>
      </c>
      <c r="L204" s="107"/>
      <c r="M204" s="3"/>
      <c r="N204" s="322">
        <v>1.0582010582010581</v>
      </c>
      <c r="O204" s="14"/>
      <c r="R204" s="14"/>
    </row>
    <row r="205" spans="1:18" x14ac:dyDescent="0.25">
      <c r="B205" s="3"/>
      <c r="C205" s="12"/>
      <c r="D205" s="181"/>
      <c r="E205" s="179"/>
      <c r="F205" s="179"/>
      <c r="G205" s="179"/>
      <c r="H205" s="179"/>
      <c r="I205" s="179"/>
      <c r="J205" s="179"/>
      <c r="K205" s="179"/>
      <c r="L205" s="107"/>
      <c r="M205" s="3"/>
      <c r="N205" s="322"/>
      <c r="O205" s="14"/>
      <c r="R205" s="14"/>
    </row>
    <row r="206" spans="1:18" x14ac:dyDescent="0.25">
      <c r="B206" s="3"/>
      <c r="C206" s="2">
        <v>2015</v>
      </c>
      <c r="D206" s="325">
        <v>12</v>
      </c>
      <c r="E206" s="178" t="s">
        <v>112</v>
      </c>
      <c r="F206" s="178" t="s">
        <v>112</v>
      </c>
      <c r="G206" s="178">
        <v>1</v>
      </c>
      <c r="H206" s="178">
        <v>5</v>
      </c>
      <c r="I206" s="178">
        <v>1</v>
      </c>
      <c r="J206" s="178">
        <v>5</v>
      </c>
      <c r="K206" s="178" t="s">
        <v>112</v>
      </c>
      <c r="L206" s="326"/>
      <c r="M206" s="4"/>
      <c r="N206" s="321">
        <v>1.0109519797809603</v>
      </c>
      <c r="O206" s="14"/>
      <c r="R206" s="14"/>
    </row>
    <row r="207" spans="1:18" x14ac:dyDescent="0.25">
      <c r="B207" s="3"/>
      <c r="C207" s="12" t="s">
        <v>7</v>
      </c>
      <c r="D207" s="181">
        <v>3</v>
      </c>
      <c r="E207" s="179" t="s">
        <v>112</v>
      </c>
      <c r="F207" s="179" t="s">
        <v>112</v>
      </c>
      <c r="G207" s="179" t="s">
        <v>112</v>
      </c>
      <c r="H207" s="179">
        <v>3</v>
      </c>
      <c r="I207" s="179" t="s">
        <v>112</v>
      </c>
      <c r="J207" s="179" t="s">
        <v>112</v>
      </c>
      <c r="K207" s="179" t="s">
        <v>112</v>
      </c>
      <c r="L207" s="107"/>
      <c r="M207" s="3"/>
      <c r="N207" s="322">
        <v>0.71599045346062051</v>
      </c>
      <c r="O207" s="14"/>
      <c r="R207" s="14"/>
    </row>
    <row r="208" spans="1:18" x14ac:dyDescent="0.25">
      <c r="B208" s="3"/>
      <c r="C208" s="12" t="s">
        <v>4</v>
      </c>
      <c r="D208" s="181">
        <v>3</v>
      </c>
      <c r="E208" s="179" t="s">
        <v>112</v>
      </c>
      <c r="F208" s="179" t="s">
        <v>112</v>
      </c>
      <c r="G208" s="179" t="s">
        <v>112</v>
      </c>
      <c r="H208" s="179" t="s">
        <v>112</v>
      </c>
      <c r="I208" s="179">
        <v>1</v>
      </c>
      <c r="J208" s="179">
        <v>2</v>
      </c>
      <c r="K208" s="179" t="s">
        <v>112</v>
      </c>
      <c r="L208" s="107"/>
      <c r="M208" s="3"/>
      <c r="N208" s="322">
        <v>0.82417582417582425</v>
      </c>
      <c r="O208" s="14"/>
      <c r="R208" s="14"/>
    </row>
    <row r="209" spans="2:18" x14ac:dyDescent="0.25">
      <c r="B209" s="3"/>
      <c r="C209" s="12" t="s">
        <v>5</v>
      </c>
      <c r="D209" s="181">
        <v>6</v>
      </c>
      <c r="E209" s="179" t="s">
        <v>112</v>
      </c>
      <c r="F209" s="179" t="s">
        <v>112</v>
      </c>
      <c r="G209" s="179">
        <v>1</v>
      </c>
      <c r="H209" s="179">
        <v>2</v>
      </c>
      <c r="I209" s="179" t="s">
        <v>112</v>
      </c>
      <c r="J209" s="179">
        <v>3</v>
      </c>
      <c r="K209" s="179" t="s">
        <v>112</v>
      </c>
      <c r="L209" s="3"/>
      <c r="M209" s="22"/>
      <c r="N209" s="322">
        <v>1.4851485148514851</v>
      </c>
      <c r="O209" s="14"/>
      <c r="R209" s="14"/>
    </row>
    <row r="210" spans="2:18" x14ac:dyDescent="0.25">
      <c r="B210" s="3"/>
      <c r="C210" s="6"/>
      <c r="D210" s="181"/>
      <c r="E210" s="179"/>
      <c r="F210" s="179"/>
      <c r="G210" s="179"/>
      <c r="H210" s="179"/>
      <c r="I210" s="179"/>
      <c r="J210" s="179"/>
      <c r="K210" s="179"/>
      <c r="L210" s="107"/>
      <c r="M210" s="3"/>
      <c r="N210" s="322"/>
      <c r="O210" s="14"/>
      <c r="R210" s="14"/>
    </row>
    <row r="211" spans="2:18" ht="15.6" x14ac:dyDescent="0.25">
      <c r="B211" s="4" t="s">
        <v>181</v>
      </c>
      <c r="C211" s="2">
        <v>2013</v>
      </c>
      <c r="D211" s="325">
        <v>60</v>
      </c>
      <c r="E211" s="178">
        <v>10</v>
      </c>
      <c r="F211" s="178" t="s">
        <v>112</v>
      </c>
      <c r="G211" s="178">
        <v>3</v>
      </c>
      <c r="H211" s="178">
        <v>16</v>
      </c>
      <c r="I211" s="178">
        <v>2</v>
      </c>
      <c r="J211" s="178">
        <v>19</v>
      </c>
      <c r="K211" s="178">
        <v>10</v>
      </c>
      <c r="L211" s="326"/>
      <c r="M211" s="4"/>
      <c r="N211" s="321">
        <v>5.6818181818181817</v>
      </c>
      <c r="O211" s="14"/>
      <c r="R211" s="14"/>
    </row>
    <row r="212" spans="2:18" ht="12.75" customHeight="1" x14ac:dyDescent="0.25">
      <c r="B212" s="3"/>
      <c r="C212" s="2">
        <v>2014</v>
      </c>
      <c r="D212" s="325">
        <v>29</v>
      </c>
      <c r="E212" s="178">
        <v>7</v>
      </c>
      <c r="F212" s="178" t="s">
        <v>112</v>
      </c>
      <c r="G212" s="178">
        <v>5</v>
      </c>
      <c r="H212" s="178">
        <v>15</v>
      </c>
      <c r="I212" s="178" t="s">
        <v>112</v>
      </c>
      <c r="J212" s="178">
        <v>2</v>
      </c>
      <c r="K212" s="178" t="s">
        <v>112</v>
      </c>
      <c r="L212" s="326"/>
      <c r="M212" s="4"/>
      <c r="N212" s="321">
        <v>2.7992277992277992</v>
      </c>
      <c r="O212" s="14"/>
      <c r="R212" s="14"/>
    </row>
    <row r="213" spans="2:18" x14ac:dyDescent="0.25">
      <c r="B213" s="3"/>
      <c r="C213" s="12" t="s">
        <v>7</v>
      </c>
      <c r="D213" s="181">
        <v>15</v>
      </c>
      <c r="E213" s="179">
        <v>4</v>
      </c>
      <c r="F213" s="179" t="s">
        <v>112</v>
      </c>
      <c r="G213" s="179">
        <v>4</v>
      </c>
      <c r="H213" s="179">
        <v>7</v>
      </c>
      <c r="I213" s="179" t="s">
        <v>112</v>
      </c>
      <c r="J213" s="179" t="s">
        <v>112</v>
      </c>
      <c r="K213" s="179" t="s">
        <v>112</v>
      </c>
      <c r="L213" s="107"/>
      <c r="M213" s="3"/>
      <c r="N213" s="322">
        <v>5</v>
      </c>
      <c r="O213" s="14"/>
      <c r="R213" s="14"/>
    </row>
    <row r="214" spans="2:18" x14ac:dyDescent="0.25">
      <c r="B214" s="3"/>
      <c r="C214" s="12" t="s">
        <v>4</v>
      </c>
      <c r="D214" s="181">
        <v>4</v>
      </c>
      <c r="E214" s="179">
        <v>2</v>
      </c>
      <c r="F214" s="179" t="s">
        <v>112</v>
      </c>
      <c r="G214" s="179" t="s">
        <v>112</v>
      </c>
      <c r="H214" s="179">
        <v>1</v>
      </c>
      <c r="I214" s="179" t="s">
        <v>112</v>
      </c>
      <c r="J214" s="179">
        <v>1</v>
      </c>
      <c r="K214" s="179" t="s">
        <v>112</v>
      </c>
      <c r="L214" s="107"/>
      <c r="M214" s="3"/>
      <c r="N214" s="322">
        <v>1.6597510373443984</v>
      </c>
      <c r="O214" s="14"/>
      <c r="R214" s="14"/>
    </row>
    <row r="215" spans="2:18" x14ac:dyDescent="0.25">
      <c r="B215" s="3"/>
      <c r="C215" s="12" t="s">
        <v>5</v>
      </c>
      <c r="D215" s="181">
        <v>2</v>
      </c>
      <c r="E215" s="179" t="s">
        <v>112</v>
      </c>
      <c r="F215" s="179" t="s">
        <v>112</v>
      </c>
      <c r="G215" s="179" t="s">
        <v>112</v>
      </c>
      <c r="H215" s="179">
        <v>1</v>
      </c>
      <c r="I215" s="179" t="s">
        <v>112</v>
      </c>
      <c r="J215" s="179">
        <v>1</v>
      </c>
      <c r="K215" s="179" t="s">
        <v>112</v>
      </c>
      <c r="L215" s="107"/>
      <c r="M215" s="3"/>
      <c r="N215" s="322">
        <v>0.86206896551724133</v>
      </c>
      <c r="O215" s="14"/>
      <c r="R215" s="14"/>
    </row>
    <row r="216" spans="2:18" x14ac:dyDescent="0.25">
      <c r="B216" s="3"/>
      <c r="C216" s="12" t="s">
        <v>6</v>
      </c>
      <c r="D216" s="181">
        <v>8</v>
      </c>
      <c r="E216" s="179">
        <v>1</v>
      </c>
      <c r="F216" s="179" t="s">
        <v>112</v>
      </c>
      <c r="G216" s="179">
        <v>1</v>
      </c>
      <c r="H216" s="179">
        <v>6</v>
      </c>
      <c r="I216" s="179" t="s">
        <v>112</v>
      </c>
      <c r="J216" s="179" t="s">
        <v>112</v>
      </c>
      <c r="K216" s="179" t="s">
        <v>112</v>
      </c>
      <c r="L216" s="107"/>
      <c r="M216" s="3"/>
      <c r="N216" s="322">
        <v>3.041825095057034</v>
      </c>
      <c r="O216" s="14"/>
      <c r="R216" s="14"/>
    </row>
    <row r="217" spans="2:18" x14ac:dyDescent="0.25">
      <c r="B217" s="4"/>
      <c r="C217" s="12"/>
      <c r="D217" s="181"/>
      <c r="E217" s="179"/>
      <c r="F217" s="179"/>
      <c r="G217" s="179"/>
      <c r="H217" s="179"/>
      <c r="I217" s="179"/>
      <c r="J217" s="179"/>
      <c r="K217" s="179"/>
      <c r="L217" s="107"/>
      <c r="M217" s="3"/>
      <c r="N217" s="322"/>
      <c r="O217" s="14"/>
      <c r="R217" s="14"/>
    </row>
    <row r="218" spans="2:18" x14ac:dyDescent="0.25">
      <c r="B218" s="3"/>
      <c r="C218" s="2">
        <v>2015</v>
      </c>
      <c r="D218" s="325">
        <v>17</v>
      </c>
      <c r="E218" s="178">
        <v>6</v>
      </c>
      <c r="F218" s="178" t="s">
        <v>112</v>
      </c>
      <c r="G218" s="178" t="s">
        <v>112</v>
      </c>
      <c r="H218" s="178">
        <v>7</v>
      </c>
      <c r="I218" s="178">
        <v>1</v>
      </c>
      <c r="J218" s="178">
        <v>1</v>
      </c>
      <c r="K218" s="178">
        <v>2</v>
      </c>
      <c r="L218" s="326"/>
      <c r="M218" s="4"/>
      <c r="N218" s="321">
        <v>2.6153846153846154</v>
      </c>
      <c r="O218" s="14"/>
      <c r="R218" s="14"/>
    </row>
    <row r="219" spans="2:18" x14ac:dyDescent="0.25">
      <c r="B219" s="3"/>
      <c r="C219" s="12" t="s">
        <v>7</v>
      </c>
      <c r="D219" s="181">
        <v>7</v>
      </c>
      <c r="E219" s="179">
        <v>2</v>
      </c>
      <c r="F219" s="179" t="s">
        <v>112</v>
      </c>
      <c r="G219" s="179" t="s">
        <v>112</v>
      </c>
      <c r="H219" s="179">
        <v>3</v>
      </c>
      <c r="I219" s="179">
        <v>1</v>
      </c>
      <c r="J219" s="179">
        <v>1</v>
      </c>
      <c r="K219" s="179" t="s">
        <v>112</v>
      </c>
      <c r="L219" s="107"/>
      <c r="M219" s="3"/>
      <c r="N219" s="322">
        <v>3.7837837837837842</v>
      </c>
      <c r="O219" s="14"/>
      <c r="R219" s="14"/>
    </row>
    <row r="220" spans="2:18" x14ac:dyDescent="0.25">
      <c r="B220" s="3"/>
      <c r="C220" s="12" t="s">
        <v>4</v>
      </c>
      <c r="D220" s="181">
        <v>6</v>
      </c>
      <c r="E220" s="179" t="s">
        <v>112</v>
      </c>
      <c r="F220" s="179" t="s">
        <v>112</v>
      </c>
      <c r="G220" s="179" t="s">
        <v>112</v>
      </c>
      <c r="H220" s="179">
        <v>4</v>
      </c>
      <c r="I220" s="179" t="s">
        <v>112</v>
      </c>
      <c r="J220" s="179" t="s">
        <v>112</v>
      </c>
      <c r="K220" s="179">
        <v>2</v>
      </c>
      <c r="L220" s="107"/>
      <c r="M220" s="3"/>
      <c r="N220" s="322">
        <v>2.7027027027027026</v>
      </c>
      <c r="O220" s="14"/>
      <c r="R220" s="14"/>
    </row>
    <row r="221" spans="2:18" x14ac:dyDescent="0.25">
      <c r="B221" s="3"/>
      <c r="C221" s="12" t="s">
        <v>5</v>
      </c>
      <c r="D221" s="181">
        <v>4</v>
      </c>
      <c r="E221" s="179">
        <v>4</v>
      </c>
      <c r="F221" s="179" t="s">
        <v>112</v>
      </c>
      <c r="G221" s="179" t="s">
        <v>112</v>
      </c>
      <c r="H221" s="179" t="s">
        <v>112</v>
      </c>
      <c r="I221" s="179" t="s">
        <v>112</v>
      </c>
      <c r="J221" s="179" t="s">
        <v>112</v>
      </c>
      <c r="K221" s="179" t="s">
        <v>112</v>
      </c>
      <c r="L221" s="3"/>
      <c r="M221" s="22"/>
      <c r="N221" s="322">
        <v>1.6460905349794239</v>
      </c>
      <c r="O221" s="14"/>
      <c r="R221" s="14"/>
    </row>
    <row r="222" spans="2:18" x14ac:dyDescent="0.25">
      <c r="B222" s="3"/>
      <c r="C222" s="6"/>
      <c r="D222" s="181"/>
      <c r="E222" s="179"/>
      <c r="F222" s="179"/>
      <c r="G222" s="179"/>
      <c r="H222" s="179"/>
      <c r="I222" s="179"/>
      <c r="J222" s="179"/>
      <c r="K222" s="179"/>
      <c r="L222" s="107"/>
      <c r="M222" s="3"/>
      <c r="N222" s="322"/>
      <c r="O222" s="14"/>
      <c r="R222" s="14"/>
    </row>
    <row r="223" spans="2:18" ht="15.6" x14ac:dyDescent="0.25">
      <c r="B223" s="4" t="s">
        <v>182</v>
      </c>
      <c r="C223" s="2">
        <v>2013</v>
      </c>
      <c r="D223" s="325">
        <v>8</v>
      </c>
      <c r="E223" s="178">
        <v>1</v>
      </c>
      <c r="F223" s="178" t="s">
        <v>112</v>
      </c>
      <c r="G223" s="178" t="s">
        <v>112</v>
      </c>
      <c r="H223" s="178">
        <v>1</v>
      </c>
      <c r="I223" s="178" t="s">
        <v>112</v>
      </c>
      <c r="J223" s="178">
        <v>6</v>
      </c>
      <c r="K223" s="178" t="s">
        <v>112</v>
      </c>
      <c r="L223" s="326"/>
      <c r="M223" s="4"/>
      <c r="N223" s="321">
        <v>1.0349288486416559</v>
      </c>
      <c r="O223" s="14"/>
      <c r="R223" s="14"/>
    </row>
    <row r="224" spans="2:18" x14ac:dyDescent="0.25">
      <c r="B224" s="3"/>
      <c r="C224" s="2">
        <v>2014</v>
      </c>
      <c r="D224" s="325">
        <v>2</v>
      </c>
      <c r="E224" s="178">
        <v>1</v>
      </c>
      <c r="F224" s="178">
        <v>1</v>
      </c>
      <c r="G224" s="178" t="s">
        <v>112</v>
      </c>
      <c r="H224" s="178" t="s">
        <v>112</v>
      </c>
      <c r="I224" s="178" t="s">
        <v>112</v>
      </c>
      <c r="J224" s="178" t="s">
        <v>112</v>
      </c>
      <c r="K224" s="178" t="s">
        <v>112</v>
      </c>
      <c r="L224" s="326"/>
      <c r="M224" s="4"/>
      <c r="N224" s="321">
        <v>0.23201856148491878</v>
      </c>
      <c r="O224" s="14"/>
      <c r="R224" s="14"/>
    </row>
    <row r="225" spans="1:18" x14ac:dyDescent="0.25">
      <c r="B225" s="3"/>
      <c r="C225" s="12" t="s">
        <v>7</v>
      </c>
      <c r="D225" s="181" t="s">
        <v>112</v>
      </c>
      <c r="E225" s="179" t="s">
        <v>112</v>
      </c>
      <c r="F225" s="179" t="s">
        <v>112</v>
      </c>
      <c r="G225" s="179" t="s">
        <v>112</v>
      </c>
      <c r="H225" s="179" t="s">
        <v>112</v>
      </c>
      <c r="I225" s="179" t="s">
        <v>112</v>
      </c>
      <c r="J225" s="179" t="s">
        <v>112</v>
      </c>
      <c r="K225" s="179" t="s">
        <v>112</v>
      </c>
      <c r="L225" s="107"/>
      <c r="M225" s="3"/>
      <c r="N225" s="322" t="s">
        <v>112</v>
      </c>
      <c r="O225" s="14"/>
      <c r="R225" s="14"/>
    </row>
    <row r="226" spans="1:18" x14ac:dyDescent="0.25">
      <c r="B226" s="3"/>
      <c r="C226" s="12" t="s">
        <v>4</v>
      </c>
      <c r="D226" s="181" t="s">
        <v>112</v>
      </c>
      <c r="E226" s="179" t="s">
        <v>112</v>
      </c>
      <c r="F226" s="179" t="s">
        <v>112</v>
      </c>
      <c r="G226" s="179" t="s">
        <v>112</v>
      </c>
      <c r="H226" s="179" t="s">
        <v>112</v>
      </c>
      <c r="I226" s="179" t="s">
        <v>112</v>
      </c>
      <c r="J226" s="179" t="s">
        <v>112</v>
      </c>
      <c r="K226" s="179" t="s">
        <v>112</v>
      </c>
      <c r="L226" s="107"/>
      <c r="M226" s="3"/>
      <c r="N226" s="322" t="s">
        <v>112</v>
      </c>
      <c r="O226" s="14"/>
      <c r="R226" s="14"/>
    </row>
    <row r="227" spans="1:18" x14ac:dyDescent="0.25">
      <c r="B227" s="3"/>
      <c r="C227" s="12" t="s">
        <v>5</v>
      </c>
      <c r="D227" s="181">
        <v>2</v>
      </c>
      <c r="E227" s="179">
        <v>1</v>
      </c>
      <c r="F227" s="179">
        <v>1</v>
      </c>
      <c r="G227" s="179" t="s">
        <v>112</v>
      </c>
      <c r="H227" s="179" t="s">
        <v>112</v>
      </c>
      <c r="I227" s="179" t="s">
        <v>112</v>
      </c>
      <c r="J227" s="179" t="s">
        <v>112</v>
      </c>
      <c r="K227" s="179" t="s">
        <v>112</v>
      </c>
      <c r="L227" s="107"/>
      <c r="M227" s="3"/>
      <c r="N227" s="322">
        <v>0.90090090090090091</v>
      </c>
      <c r="O227" s="14"/>
      <c r="R227" s="14"/>
    </row>
    <row r="228" spans="1:18" x14ac:dyDescent="0.25">
      <c r="B228" s="3"/>
      <c r="C228" s="12" t="s">
        <v>6</v>
      </c>
      <c r="D228" s="181" t="s">
        <v>112</v>
      </c>
      <c r="E228" s="179" t="s">
        <v>112</v>
      </c>
      <c r="F228" s="179" t="s">
        <v>112</v>
      </c>
      <c r="G228" s="179" t="s">
        <v>112</v>
      </c>
      <c r="H228" s="179" t="s">
        <v>112</v>
      </c>
      <c r="I228" s="179" t="s">
        <v>112</v>
      </c>
      <c r="J228" s="179" t="s">
        <v>112</v>
      </c>
      <c r="K228" s="179" t="s">
        <v>112</v>
      </c>
      <c r="L228" s="107"/>
      <c r="M228" s="3"/>
      <c r="N228" s="322" t="s">
        <v>112</v>
      </c>
      <c r="O228" s="14"/>
      <c r="R228" s="14"/>
    </row>
    <row r="229" spans="1:18" x14ac:dyDescent="0.25">
      <c r="B229" s="3"/>
      <c r="C229" s="12"/>
      <c r="D229" s="181"/>
      <c r="E229" s="179"/>
      <c r="F229" s="179"/>
      <c r="G229" s="179"/>
      <c r="H229" s="179"/>
      <c r="I229" s="179"/>
      <c r="J229" s="179"/>
      <c r="K229" s="179"/>
      <c r="L229" s="107"/>
      <c r="M229" s="3"/>
      <c r="N229" s="322"/>
      <c r="O229" s="14"/>
      <c r="R229" s="14"/>
    </row>
    <row r="230" spans="1:18" x14ac:dyDescent="0.25">
      <c r="A230" s="3"/>
      <c r="B230" s="3"/>
      <c r="C230" s="2">
        <v>2015</v>
      </c>
      <c r="D230" s="325">
        <v>6</v>
      </c>
      <c r="E230" s="178">
        <v>2</v>
      </c>
      <c r="F230" s="178" t="s">
        <v>112</v>
      </c>
      <c r="G230" s="178" t="s">
        <v>112</v>
      </c>
      <c r="H230" s="178">
        <v>1</v>
      </c>
      <c r="I230" s="178" t="s">
        <v>112</v>
      </c>
      <c r="J230" s="178">
        <v>2</v>
      </c>
      <c r="K230" s="178">
        <v>1</v>
      </c>
      <c r="L230" s="326"/>
      <c r="M230" s="4"/>
      <c r="N230" s="321">
        <v>0.99667774086378735</v>
      </c>
      <c r="O230" s="14"/>
      <c r="R230" s="14"/>
    </row>
    <row r="231" spans="1:18" s="3" customFormat="1" x14ac:dyDescent="0.25">
      <c r="A231" s="11"/>
      <c r="C231" s="12" t="s">
        <v>7</v>
      </c>
      <c r="D231" s="181">
        <v>3</v>
      </c>
      <c r="E231" s="179" t="s">
        <v>112</v>
      </c>
      <c r="F231" s="179" t="s">
        <v>112</v>
      </c>
      <c r="G231" s="179" t="s">
        <v>112</v>
      </c>
      <c r="H231" s="179">
        <v>1</v>
      </c>
      <c r="I231" s="179" t="s">
        <v>112</v>
      </c>
      <c r="J231" s="179">
        <v>1</v>
      </c>
      <c r="K231" s="179">
        <v>1</v>
      </c>
      <c r="L231" s="108"/>
      <c r="N231" s="322">
        <v>1.4423076923076923</v>
      </c>
      <c r="O231" s="14"/>
      <c r="Q231" s="11"/>
      <c r="R231" s="39"/>
    </row>
    <row r="232" spans="1:18" s="3" customFormat="1" x14ac:dyDescent="0.25">
      <c r="A232" s="11"/>
      <c r="C232" s="12" t="s">
        <v>4</v>
      </c>
      <c r="D232" s="181">
        <v>2</v>
      </c>
      <c r="E232" s="179">
        <v>1</v>
      </c>
      <c r="F232" s="179" t="s">
        <v>112</v>
      </c>
      <c r="G232" s="179" t="s">
        <v>112</v>
      </c>
      <c r="H232" s="179" t="s">
        <v>112</v>
      </c>
      <c r="I232" s="179" t="s">
        <v>112</v>
      </c>
      <c r="J232" s="179">
        <v>1</v>
      </c>
      <c r="K232" s="179" t="s">
        <v>112</v>
      </c>
      <c r="L232" s="108"/>
      <c r="N232" s="322">
        <v>0.94339622641509435</v>
      </c>
      <c r="O232" s="14"/>
      <c r="Q232" s="11"/>
      <c r="R232" s="39"/>
    </row>
    <row r="233" spans="1:18" s="3" customFormat="1" x14ac:dyDescent="0.25">
      <c r="A233" s="11"/>
      <c r="C233" s="12" t="s">
        <v>5</v>
      </c>
      <c r="D233" s="181">
        <v>1</v>
      </c>
      <c r="E233" s="179">
        <v>1</v>
      </c>
      <c r="F233" s="179" t="s">
        <v>112</v>
      </c>
      <c r="G233" s="179" t="s">
        <v>112</v>
      </c>
      <c r="H233" s="179" t="s">
        <v>112</v>
      </c>
      <c r="I233" s="179" t="s">
        <v>112</v>
      </c>
      <c r="J233" s="179" t="s">
        <v>112</v>
      </c>
      <c r="K233" s="179" t="s">
        <v>112</v>
      </c>
      <c r="M233" s="22"/>
      <c r="N233" s="322">
        <v>0.5494505494505495</v>
      </c>
      <c r="O233" s="14"/>
      <c r="Q233" s="11"/>
      <c r="R233" s="39"/>
    </row>
    <row r="234" spans="1:18" x14ac:dyDescent="0.25">
      <c r="B234" s="3"/>
      <c r="C234" s="6"/>
      <c r="D234" s="181"/>
      <c r="E234" s="179"/>
      <c r="F234" s="179"/>
      <c r="G234" s="179"/>
      <c r="H234" s="179"/>
      <c r="I234" s="179"/>
      <c r="J234" s="179"/>
      <c r="K234" s="179"/>
      <c r="L234" s="107"/>
      <c r="M234" s="3"/>
      <c r="N234" s="322"/>
      <c r="O234" s="14"/>
      <c r="R234" s="14"/>
    </row>
    <row r="235" spans="1:18" ht="15.6" x14ac:dyDescent="0.25">
      <c r="B235" s="4" t="s">
        <v>183</v>
      </c>
      <c r="C235" s="2">
        <v>2013</v>
      </c>
      <c r="D235" s="325" t="s">
        <v>112</v>
      </c>
      <c r="E235" s="178" t="s">
        <v>112</v>
      </c>
      <c r="F235" s="178" t="s">
        <v>112</v>
      </c>
      <c r="G235" s="178" t="s">
        <v>112</v>
      </c>
      <c r="H235" s="178" t="s">
        <v>112</v>
      </c>
      <c r="I235" s="178" t="s">
        <v>112</v>
      </c>
      <c r="J235" s="178" t="s">
        <v>112</v>
      </c>
      <c r="K235" s="178" t="s">
        <v>112</v>
      </c>
      <c r="L235" s="326"/>
      <c r="M235" s="4"/>
      <c r="N235" s="321" t="s">
        <v>112</v>
      </c>
      <c r="O235" s="14"/>
      <c r="R235" s="14"/>
    </row>
    <row r="236" spans="1:18" x14ac:dyDescent="0.25">
      <c r="B236" s="4"/>
      <c r="C236" s="2">
        <v>2014</v>
      </c>
      <c r="D236" s="325">
        <v>1</v>
      </c>
      <c r="E236" s="178" t="s">
        <v>112</v>
      </c>
      <c r="F236" s="178" t="s">
        <v>112</v>
      </c>
      <c r="G236" s="178" t="s">
        <v>112</v>
      </c>
      <c r="H236" s="178" t="s">
        <v>112</v>
      </c>
      <c r="I236" s="178">
        <v>1</v>
      </c>
      <c r="J236" s="178" t="s">
        <v>112</v>
      </c>
      <c r="K236" s="178" t="s">
        <v>112</v>
      </c>
      <c r="L236" s="326"/>
      <c r="M236" s="4"/>
      <c r="N236" s="328">
        <v>5</v>
      </c>
      <c r="O236" s="14"/>
      <c r="R236" s="142"/>
    </row>
    <row r="237" spans="1:18" x14ac:dyDescent="0.25">
      <c r="B237" s="4"/>
      <c r="C237" s="12" t="s">
        <v>7</v>
      </c>
      <c r="D237" s="181" t="s">
        <v>112</v>
      </c>
      <c r="E237" s="179" t="s">
        <v>112</v>
      </c>
      <c r="F237" s="179" t="s">
        <v>112</v>
      </c>
      <c r="G237" s="179" t="s">
        <v>112</v>
      </c>
      <c r="H237" s="179" t="s">
        <v>112</v>
      </c>
      <c r="I237" s="179" t="s">
        <v>112</v>
      </c>
      <c r="J237" s="179" t="s">
        <v>112</v>
      </c>
      <c r="K237" s="179" t="s">
        <v>112</v>
      </c>
      <c r="L237" s="107"/>
      <c r="M237" s="3"/>
      <c r="N237" s="322" t="s">
        <v>112</v>
      </c>
      <c r="O237" s="14"/>
      <c r="R237" s="142"/>
    </row>
    <row r="238" spans="1:18" x14ac:dyDescent="0.25">
      <c r="B238" s="4"/>
      <c r="C238" s="12" t="s">
        <v>4</v>
      </c>
      <c r="D238" s="181" t="s">
        <v>112</v>
      </c>
      <c r="E238" s="179" t="s">
        <v>112</v>
      </c>
      <c r="F238" s="179" t="s">
        <v>112</v>
      </c>
      <c r="G238" s="179" t="s">
        <v>112</v>
      </c>
      <c r="H238" s="179" t="s">
        <v>112</v>
      </c>
      <c r="I238" s="179" t="s">
        <v>112</v>
      </c>
      <c r="J238" s="179" t="s">
        <v>112</v>
      </c>
      <c r="K238" s="179" t="s">
        <v>112</v>
      </c>
      <c r="M238" s="22"/>
      <c r="N238" s="322" t="s">
        <v>112</v>
      </c>
      <c r="O238" s="14"/>
      <c r="R238" s="142"/>
    </row>
    <row r="239" spans="1:18" x14ac:dyDescent="0.25">
      <c r="B239" s="4"/>
      <c r="C239" s="12" t="s">
        <v>5</v>
      </c>
      <c r="D239" s="181">
        <v>1</v>
      </c>
      <c r="E239" s="179" t="s">
        <v>112</v>
      </c>
      <c r="F239" s="179" t="s">
        <v>112</v>
      </c>
      <c r="G239" s="179" t="s">
        <v>112</v>
      </c>
      <c r="H239" s="179" t="s">
        <v>112</v>
      </c>
      <c r="I239" s="179">
        <v>1</v>
      </c>
      <c r="J239" s="179" t="s">
        <v>112</v>
      </c>
      <c r="K239" s="179" t="s">
        <v>112</v>
      </c>
      <c r="M239" s="22"/>
      <c r="N239" s="329">
        <v>16.666666666666664</v>
      </c>
      <c r="O239" s="14"/>
      <c r="R239" s="142"/>
    </row>
    <row r="240" spans="1:18" x14ac:dyDescent="0.25">
      <c r="B240" s="4"/>
      <c r="C240" s="12" t="s">
        <v>6</v>
      </c>
      <c r="D240" s="181" t="s">
        <v>112</v>
      </c>
      <c r="E240" s="179" t="s">
        <v>112</v>
      </c>
      <c r="F240" s="179" t="s">
        <v>112</v>
      </c>
      <c r="G240" s="179" t="s">
        <v>112</v>
      </c>
      <c r="H240" s="179" t="s">
        <v>112</v>
      </c>
      <c r="I240" s="179" t="s">
        <v>112</v>
      </c>
      <c r="J240" s="179" t="s">
        <v>112</v>
      </c>
      <c r="K240" s="179" t="s">
        <v>112</v>
      </c>
      <c r="M240" s="22"/>
      <c r="N240" s="322" t="s">
        <v>112</v>
      </c>
      <c r="O240" s="14"/>
      <c r="R240" s="142"/>
    </row>
    <row r="241" spans="1:18" x14ac:dyDescent="0.25">
      <c r="B241" s="4"/>
      <c r="C241" s="12"/>
      <c r="D241" s="181"/>
      <c r="E241" s="179"/>
      <c r="F241" s="179"/>
      <c r="G241" s="179"/>
      <c r="H241" s="179"/>
      <c r="I241" s="179"/>
      <c r="J241" s="179"/>
      <c r="K241" s="179"/>
      <c r="M241" s="22"/>
      <c r="N241" s="322"/>
      <c r="O241" s="14"/>
      <c r="R241" s="142"/>
    </row>
    <row r="242" spans="1:18" x14ac:dyDescent="0.25">
      <c r="C242" s="2">
        <v>2015</v>
      </c>
      <c r="D242" s="325" t="s">
        <v>112</v>
      </c>
      <c r="E242" s="178" t="s">
        <v>112</v>
      </c>
      <c r="F242" s="178" t="s">
        <v>112</v>
      </c>
      <c r="G242" s="178" t="s">
        <v>112</v>
      </c>
      <c r="H242" s="178" t="s">
        <v>112</v>
      </c>
      <c r="I242" s="178" t="s">
        <v>112</v>
      </c>
      <c r="J242" s="178" t="s">
        <v>112</v>
      </c>
      <c r="K242" s="178" t="s">
        <v>112</v>
      </c>
      <c r="L242" s="4"/>
      <c r="M242" s="327"/>
      <c r="N242" s="321" t="s">
        <v>112</v>
      </c>
      <c r="O242" s="14"/>
      <c r="R242" s="142"/>
    </row>
    <row r="243" spans="1:18" x14ac:dyDescent="0.25">
      <c r="A243" s="3"/>
      <c r="B243" s="4"/>
      <c r="C243" s="12" t="s">
        <v>7</v>
      </c>
      <c r="D243" s="181" t="s">
        <v>112</v>
      </c>
      <c r="E243" s="179" t="s">
        <v>112</v>
      </c>
      <c r="F243" s="179" t="s">
        <v>112</v>
      </c>
      <c r="G243" s="179" t="s">
        <v>112</v>
      </c>
      <c r="H243" s="179" t="s">
        <v>112</v>
      </c>
      <c r="I243" s="179" t="s">
        <v>112</v>
      </c>
      <c r="J243" s="179" t="s">
        <v>112</v>
      </c>
      <c r="K243" s="179" t="s">
        <v>112</v>
      </c>
      <c r="L243" s="3"/>
      <c r="M243" s="22"/>
      <c r="N243" s="322" t="s">
        <v>112</v>
      </c>
      <c r="O243" s="14"/>
      <c r="R243" s="142"/>
    </row>
    <row r="244" spans="1:18" x14ac:dyDescent="0.25">
      <c r="A244" s="3"/>
      <c r="B244" s="4"/>
      <c r="C244" s="12" t="s">
        <v>4</v>
      </c>
      <c r="D244" s="181" t="s">
        <v>112</v>
      </c>
      <c r="E244" s="179" t="s">
        <v>112</v>
      </c>
      <c r="F244" s="179" t="s">
        <v>112</v>
      </c>
      <c r="G244" s="179" t="s">
        <v>112</v>
      </c>
      <c r="H244" s="179" t="s">
        <v>112</v>
      </c>
      <c r="I244" s="179" t="s">
        <v>112</v>
      </c>
      <c r="J244" s="179" t="s">
        <v>112</v>
      </c>
      <c r="K244" s="179" t="s">
        <v>112</v>
      </c>
      <c r="L244" s="3"/>
      <c r="M244" s="22"/>
      <c r="N244" s="322" t="s">
        <v>112</v>
      </c>
      <c r="O244" s="14"/>
      <c r="R244" s="142"/>
    </row>
    <row r="245" spans="1:18" x14ac:dyDescent="0.25">
      <c r="A245" s="3"/>
      <c r="B245" s="4"/>
      <c r="C245" s="12" t="s">
        <v>5</v>
      </c>
      <c r="D245" s="181" t="s">
        <v>112</v>
      </c>
      <c r="E245" s="179" t="s">
        <v>112</v>
      </c>
      <c r="F245" s="179" t="s">
        <v>112</v>
      </c>
      <c r="G245" s="179" t="s">
        <v>112</v>
      </c>
      <c r="H245" s="179" t="s">
        <v>112</v>
      </c>
      <c r="I245" s="179" t="s">
        <v>112</v>
      </c>
      <c r="J245" s="179" t="s">
        <v>112</v>
      </c>
      <c r="K245" s="179" t="s">
        <v>112</v>
      </c>
      <c r="L245" s="3"/>
      <c r="M245" s="22"/>
      <c r="N245" s="322" t="s">
        <v>112</v>
      </c>
      <c r="O245" s="14"/>
      <c r="R245" s="142"/>
    </row>
    <row r="246" spans="1:18" ht="13.8" thickBot="1" x14ac:dyDescent="0.3">
      <c r="A246" s="113"/>
      <c r="B246" s="114"/>
      <c r="C246" s="113"/>
      <c r="D246" s="113"/>
      <c r="E246" s="113"/>
      <c r="F246" s="175"/>
      <c r="G246" s="113"/>
      <c r="H246" s="113"/>
      <c r="I246" s="113"/>
      <c r="J246" s="113"/>
      <c r="K246" s="113"/>
      <c r="L246" s="113"/>
      <c r="M246" s="118"/>
      <c r="N246" s="141"/>
    </row>
    <row r="247" spans="1:18" x14ac:dyDescent="0.25">
      <c r="C247" s="3"/>
    </row>
    <row r="248" spans="1:18" s="21" customFormat="1" ht="15" customHeight="1" x14ac:dyDescent="0.25">
      <c r="A248" s="94" t="s">
        <v>12</v>
      </c>
      <c r="B248" s="99"/>
      <c r="C248" s="7"/>
      <c r="D248" s="7"/>
      <c r="E248" s="7"/>
      <c r="F248" s="7"/>
      <c r="G248" s="7"/>
      <c r="H248" s="7"/>
      <c r="I248" s="7"/>
      <c r="J248" s="7"/>
      <c r="K248" s="7"/>
      <c r="L248" s="7"/>
      <c r="M248" s="7"/>
      <c r="N248" s="145"/>
    </row>
    <row r="249" spans="1:18" x14ac:dyDescent="0.25">
      <c r="A249" s="15" t="s">
        <v>49</v>
      </c>
      <c r="B249" s="7"/>
      <c r="C249" s="7"/>
      <c r="D249" s="7"/>
      <c r="E249" s="7"/>
      <c r="F249" s="99"/>
      <c r="G249" s="7"/>
      <c r="H249" s="7"/>
      <c r="I249" s="7"/>
      <c r="J249" s="7"/>
      <c r="K249" s="7"/>
      <c r="L249" s="7"/>
      <c r="M249" s="7"/>
      <c r="N249" s="145"/>
    </row>
    <row r="250" spans="1:18" x14ac:dyDescent="0.25">
      <c r="A250" s="8"/>
      <c r="B250" s="8"/>
      <c r="C250" s="8"/>
      <c r="D250" s="8"/>
      <c r="E250" s="8"/>
      <c r="F250" s="8"/>
      <c r="G250" s="8"/>
      <c r="H250" s="8"/>
      <c r="I250" s="8"/>
      <c r="J250" s="7"/>
      <c r="K250" s="8"/>
      <c r="L250" s="8"/>
      <c r="M250" s="8"/>
      <c r="N250" s="146"/>
    </row>
    <row r="251" spans="1:18" x14ac:dyDescent="0.25">
      <c r="A251" s="423" t="s">
        <v>21</v>
      </c>
      <c r="B251" s="424"/>
      <c r="C251" s="424"/>
      <c r="D251" s="424"/>
      <c r="E251" s="424"/>
      <c r="F251" s="424"/>
      <c r="G251" s="424"/>
      <c r="H251" s="424"/>
      <c r="I251" s="424"/>
      <c r="J251" s="424"/>
      <c r="K251" s="424"/>
      <c r="L251" s="424"/>
      <c r="M251" s="424"/>
      <c r="N251" s="48"/>
    </row>
    <row r="252" spans="1:18" x14ac:dyDescent="0.25">
      <c r="A252" s="423" t="s">
        <v>192</v>
      </c>
      <c r="B252" s="424"/>
      <c r="C252" s="424"/>
      <c r="D252" s="424"/>
      <c r="E252" s="424"/>
      <c r="F252" s="424"/>
      <c r="G252" s="424"/>
      <c r="H252" s="424"/>
      <c r="I252" s="424"/>
      <c r="J252" s="424"/>
      <c r="K252" s="424"/>
      <c r="L252" s="424"/>
      <c r="M252" s="424"/>
      <c r="N252" s="48"/>
    </row>
    <row r="253" spans="1:18" ht="12.75" customHeight="1" x14ac:dyDescent="0.25">
      <c r="A253" s="423" t="s">
        <v>187</v>
      </c>
      <c r="B253" s="424"/>
      <c r="C253" s="424"/>
      <c r="D253" s="424"/>
      <c r="E253" s="424"/>
      <c r="F253" s="424"/>
      <c r="G253" s="424"/>
      <c r="H253" s="424"/>
      <c r="I253" s="424"/>
      <c r="J253" s="424"/>
      <c r="K253" s="424"/>
      <c r="L253" s="424"/>
      <c r="M253" s="424"/>
      <c r="N253" s="147"/>
    </row>
    <row r="254" spans="1:18" ht="12.75" customHeight="1" x14ac:dyDescent="0.25">
      <c r="A254" s="423" t="s">
        <v>46</v>
      </c>
      <c r="B254" s="424"/>
      <c r="C254" s="424"/>
      <c r="D254" s="424"/>
      <c r="E254" s="424"/>
      <c r="F254" s="424"/>
      <c r="G254" s="424"/>
      <c r="H254" s="424"/>
      <c r="I254" s="424"/>
      <c r="J254" s="424"/>
      <c r="K254" s="424"/>
      <c r="L254" s="424"/>
      <c r="M254" s="424"/>
      <c r="N254" s="148"/>
    </row>
    <row r="255" spans="1:18" x14ac:dyDescent="0.25">
      <c r="A255" s="423" t="s">
        <v>38</v>
      </c>
      <c r="B255" s="424"/>
      <c r="C255" s="424"/>
      <c r="D255" s="424"/>
      <c r="E255" s="424"/>
      <c r="F255" s="424"/>
      <c r="G255" s="424"/>
      <c r="H255" s="424"/>
      <c r="I255" s="424"/>
      <c r="J255" s="424"/>
      <c r="K255" s="424"/>
      <c r="L255" s="424"/>
      <c r="M255" s="424"/>
    </row>
    <row r="256" spans="1:18" ht="27" customHeight="1" x14ac:dyDescent="0.25">
      <c r="A256" s="423" t="s">
        <v>188</v>
      </c>
      <c r="B256" s="424"/>
      <c r="C256" s="424"/>
      <c r="D256" s="424"/>
      <c r="E256" s="424"/>
      <c r="F256" s="424"/>
      <c r="G256" s="424"/>
      <c r="H256" s="424"/>
      <c r="I256" s="424"/>
      <c r="J256" s="424"/>
      <c r="K256" s="424"/>
      <c r="L256" s="424"/>
      <c r="M256" s="424"/>
      <c r="N256" s="147"/>
    </row>
    <row r="257" spans="1:14" ht="12.75" customHeight="1" x14ac:dyDescent="0.25">
      <c r="A257" s="423" t="s">
        <v>40</v>
      </c>
      <c r="B257" s="424"/>
      <c r="C257" s="424"/>
      <c r="D257" s="424"/>
      <c r="E257" s="424"/>
      <c r="F257" s="424"/>
      <c r="G257" s="424"/>
      <c r="H257" s="424"/>
      <c r="I257" s="424"/>
      <c r="J257" s="424"/>
      <c r="K257" s="424"/>
      <c r="L257" s="424"/>
      <c r="M257" s="424"/>
    </row>
    <row r="258" spans="1:14" ht="12.75" customHeight="1" x14ac:dyDescent="0.25">
      <c r="A258" s="423" t="s">
        <v>189</v>
      </c>
      <c r="B258" s="424"/>
      <c r="C258" s="424"/>
      <c r="D258" s="424"/>
      <c r="E258" s="424"/>
      <c r="F258" s="424"/>
      <c r="G258" s="424"/>
      <c r="H258" s="424"/>
      <c r="I258" s="424"/>
      <c r="J258" s="424"/>
      <c r="K258" s="424"/>
      <c r="L258" s="424"/>
      <c r="M258" s="424"/>
      <c r="N258" s="147"/>
    </row>
    <row r="259" spans="1:14" ht="12.75" customHeight="1" x14ac:dyDescent="0.25">
      <c r="A259" s="423" t="s">
        <v>190</v>
      </c>
      <c r="B259" s="424"/>
      <c r="C259" s="424"/>
      <c r="D259" s="424"/>
      <c r="E259" s="424"/>
      <c r="F259" s="424"/>
      <c r="G259" s="424"/>
      <c r="H259" s="424"/>
      <c r="I259" s="424"/>
      <c r="J259" s="424"/>
      <c r="K259" s="424"/>
      <c r="L259" s="424"/>
      <c r="M259" s="424"/>
      <c r="N259" s="147"/>
    </row>
    <row r="260" spans="1:14" ht="12.75" customHeight="1" x14ac:dyDescent="0.25">
      <c r="A260" s="423" t="s">
        <v>191</v>
      </c>
      <c r="B260" s="424"/>
      <c r="C260" s="424"/>
      <c r="D260" s="424"/>
      <c r="E260" s="424"/>
      <c r="F260" s="424"/>
      <c r="G260" s="424"/>
      <c r="H260" s="424"/>
      <c r="I260" s="424"/>
      <c r="J260" s="424"/>
      <c r="K260" s="424"/>
      <c r="L260" s="424"/>
      <c r="M260" s="424"/>
      <c r="N260" s="147"/>
    </row>
  </sheetData>
  <mergeCells count="15">
    <mergeCell ref="A1:J1"/>
    <mergeCell ref="B4:B5"/>
    <mergeCell ref="C4:C5"/>
    <mergeCell ref="A257:M257"/>
    <mergeCell ref="A251:M251"/>
    <mergeCell ref="A254:M254"/>
    <mergeCell ref="A255:M255"/>
    <mergeCell ref="A256:M256"/>
    <mergeCell ref="N4:N5"/>
    <mergeCell ref="E4:K4"/>
    <mergeCell ref="A259:M259"/>
    <mergeCell ref="A260:M260"/>
    <mergeCell ref="A253:M253"/>
    <mergeCell ref="A258:M258"/>
    <mergeCell ref="A252:M252"/>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65"/>
  <sheetViews>
    <sheetView zoomScale="85" zoomScaleNormal="85" workbookViewId="0">
      <pane ySplit="5" topLeftCell="A6" activePane="bottomLeft" state="frozen"/>
      <selection pane="bottomLeft" activeCell="A6" sqref="A6"/>
    </sheetView>
  </sheetViews>
  <sheetFormatPr defaultColWidth="9.109375" defaultRowHeight="13.2" x14ac:dyDescent="0.25"/>
  <cols>
    <col min="1" max="1" width="24.109375" style="52" customWidth="1"/>
    <col min="2" max="2" width="12.88671875" style="52" customWidth="1"/>
    <col min="3" max="3" width="14.44140625" style="56" customWidth="1"/>
    <col min="4" max="5" width="11.44140625" style="52" customWidth="1"/>
    <col min="6" max="6" width="13.5546875" style="52" customWidth="1"/>
    <col min="7" max="7" width="14.109375" style="52" customWidth="1"/>
    <col min="8" max="8" width="1.6640625" style="52" customWidth="1"/>
    <col min="9" max="9" width="1.6640625" style="58" customWidth="1"/>
    <col min="10" max="11" width="11.44140625" style="52" customWidth="1"/>
    <col min="12" max="12" width="14.109375" style="52" customWidth="1"/>
    <col min="13" max="13" width="13.5546875" style="52" customWidth="1"/>
    <col min="14" max="14" width="1.6640625" style="58" customWidth="1"/>
    <col min="15" max="15" width="1.6640625" style="52" customWidth="1"/>
    <col min="16" max="20" width="4.6640625" style="52" customWidth="1"/>
    <col min="21" max="16384" width="9.109375" style="52"/>
  </cols>
  <sheetData>
    <row r="1" spans="1:18" ht="18.75" customHeight="1" x14ac:dyDescent="0.25">
      <c r="A1" s="49" t="s">
        <v>194</v>
      </c>
      <c r="B1" s="49"/>
      <c r="C1" s="49"/>
      <c r="D1" s="50"/>
      <c r="E1" s="50"/>
      <c r="F1" s="50"/>
      <c r="G1" s="50"/>
      <c r="H1" s="50"/>
      <c r="I1" s="50"/>
      <c r="J1" s="51"/>
      <c r="K1" s="51"/>
      <c r="L1" s="51"/>
      <c r="M1" s="100"/>
      <c r="N1" s="84"/>
      <c r="O1" s="51"/>
    </row>
    <row r="2" spans="1:18" x14ac:dyDescent="0.25">
      <c r="A2" s="53"/>
      <c r="B2" s="53"/>
      <c r="C2" s="54"/>
      <c r="D2" s="51"/>
      <c r="E2" s="51"/>
      <c r="F2" s="51"/>
      <c r="G2" s="51"/>
      <c r="H2" s="55"/>
      <c r="I2" s="51"/>
      <c r="J2" s="51"/>
      <c r="K2" s="51"/>
      <c r="L2" s="51"/>
      <c r="M2" s="100"/>
      <c r="N2" s="84"/>
      <c r="O2" s="51"/>
    </row>
    <row r="3" spans="1:18" ht="15.6" x14ac:dyDescent="0.25">
      <c r="A3" s="56" t="s">
        <v>20</v>
      </c>
      <c r="H3" s="57"/>
      <c r="O3" s="58"/>
    </row>
    <row r="4" spans="1:18" ht="12.75" customHeight="1" x14ac:dyDescent="0.25">
      <c r="A4" s="59"/>
      <c r="B4" s="59"/>
      <c r="C4" s="428" t="s">
        <v>74</v>
      </c>
      <c r="D4" s="430" t="s">
        <v>22</v>
      </c>
      <c r="E4" s="430"/>
      <c r="F4" s="430"/>
      <c r="G4" s="430"/>
      <c r="H4" s="60"/>
      <c r="I4" s="61"/>
      <c r="J4" s="430" t="s">
        <v>66</v>
      </c>
      <c r="K4" s="430"/>
      <c r="L4" s="430"/>
      <c r="M4" s="430"/>
      <c r="N4" s="60"/>
      <c r="O4" s="83"/>
    </row>
    <row r="5" spans="1:18" ht="28.5" customHeight="1" x14ac:dyDescent="0.25">
      <c r="A5" s="62" t="s">
        <v>33</v>
      </c>
      <c r="B5" s="62" t="s">
        <v>41</v>
      </c>
      <c r="C5" s="429"/>
      <c r="D5" s="127" t="s">
        <v>54</v>
      </c>
      <c r="E5" s="128" t="s">
        <v>55</v>
      </c>
      <c r="F5" s="128" t="s">
        <v>56</v>
      </c>
      <c r="G5" s="128" t="s">
        <v>200</v>
      </c>
      <c r="H5" s="85"/>
      <c r="I5" s="129"/>
      <c r="J5" s="127" t="s">
        <v>54</v>
      </c>
      <c r="K5" s="128" t="s">
        <v>55</v>
      </c>
      <c r="L5" s="128" t="s">
        <v>56</v>
      </c>
      <c r="M5" s="128" t="s">
        <v>200</v>
      </c>
      <c r="N5" s="85"/>
      <c r="O5" s="65"/>
    </row>
    <row r="6" spans="1:18" ht="15.75" customHeight="1" x14ac:dyDescent="0.25">
      <c r="A6" s="63"/>
      <c r="B6" s="63"/>
      <c r="C6" s="64"/>
      <c r="D6" s="130"/>
      <c r="E6" s="65"/>
      <c r="F6" s="65"/>
      <c r="G6" s="65"/>
      <c r="H6" s="65"/>
      <c r="I6" s="131"/>
      <c r="J6" s="130"/>
      <c r="K6" s="65"/>
      <c r="L6" s="65"/>
      <c r="M6" s="65"/>
      <c r="N6" s="65"/>
      <c r="O6" s="65"/>
    </row>
    <row r="7" spans="1:18" ht="15.75" customHeight="1" x14ac:dyDescent="0.25">
      <c r="A7" s="4" t="s">
        <v>69</v>
      </c>
      <c r="B7" s="139" t="s">
        <v>58</v>
      </c>
      <c r="C7" s="184">
        <v>5149</v>
      </c>
      <c r="D7" s="184">
        <v>2653</v>
      </c>
      <c r="E7" s="184">
        <v>2415</v>
      </c>
      <c r="F7" s="184">
        <v>66</v>
      </c>
      <c r="G7" s="184">
        <v>15</v>
      </c>
      <c r="H7" s="342"/>
      <c r="I7" s="68"/>
      <c r="J7" s="405">
        <v>51.524567877257724</v>
      </c>
      <c r="K7" s="405">
        <v>46.902311128374443</v>
      </c>
      <c r="L7" s="405">
        <v>1.2818022917071277</v>
      </c>
      <c r="M7" s="405">
        <v>0.2913187026607108</v>
      </c>
      <c r="N7" s="65"/>
      <c r="O7" s="65"/>
    </row>
    <row r="8" spans="1:18" s="56" customFormat="1" ht="12.75" customHeight="1" x14ac:dyDescent="0.25">
      <c r="B8" s="66">
        <v>2014</v>
      </c>
      <c r="C8" s="184">
        <v>2391</v>
      </c>
      <c r="D8" s="184">
        <v>1394</v>
      </c>
      <c r="E8" s="184">
        <v>879</v>
      </c>
      <c r="F8" s="184">
        <v>118</v>
      </c>
      <c r="G8" s="341" t="s">
        <v>112</v>
      </c>
      <c r="H8" s="342"/>
      <c r="I8" s="68"/>
      <c r="J8" s="405">
        <v>58.301965704726058</v>
      </c>
      <c r="K8" s="405">
        <v>36.762860727728985</v>
      </c>
      <c r="L8" s="405">
        <v>4.9351735675449602</v>
      </c>
      <c r="M8" s="405" t="s">
        <v>112</v>
      </c>
      <c r="N8" s="67"/>
      <c r="O8" s="67"/>
      <c r="P8" s="119"/>
      <c r="Q8" s="119"/>
      <c r="R8" s="119"/>
    </row>
    <row r="9" spans="1:18" ht="12.75" customHeight="1" x14ac:dyDescent="0.25">
      <c r="A9" s="3"/>
      <c r="B9" s="69" t="s">
        <v>7</v>
      </c>
      <c r="C9" s="330">
        <v>714</v>
      </c>
      <c r="D9" s="330">
        <v>416</v>
      </c>
      <c r="E9" s="330">
        <v>278</v>
      </c>
      <c r="F9" s="330">
        <v>20</v>
      </c>
      <c r="G9" s="343" t="s">
        <v>112</v>
      </c>
      <c r="H9" s="344"/>
      <c r="I9" s="86"/>
      <c r="J9" s="406">
        <v>58.263305322128858</v>
      </c>
      <c r="K9" s="406">
        <v>38.935574229691881</v>
      </c>
      <c r="L9" s="406">
        <v>2.801120448179272</v>
      </c>
      <c r="M9" s="406" t="s">
        <v>112</v>
      </c>
      <c r="N9" s="65"/>
      <c r="O9" s="65"/>
    </row>
    <row r="10" spans="1:18" ht="12.75" customHeight="1" x14ac:dyDescent="0.25">
      <c r="A10" s="3"/>
      <c r="B10" s="69" t="s">
        <v>4</v>
      </c>
      <c r="C10" s="330">
        <v>600</v>
      </c>
      <c r="D10" s="330">
        <v>337</v>
      </c>
      <c r="E10" s="330">
        <v>238</v>
      </c>
      <c r="F10" s="330">
        <v>25</v>
      </c>
      <c r="G10" s="343" t="s">
        <v>112</v>
      </c>
      <c r="H10" s="344"/>
      <c r="I10" s="86"/>
      <c r="J10" s="406">
        <v>56.166666666666664</v>
      </c>
      <c r="K10" s="406">
        <v>39.666666666666664</v>
      </c>
      <c r="L10" s="406">
        <v>4.1666666666666661</v>
      </c>
      <c r="M10" s="406" t="s">
        <v>112</v>
      </c>
      <c r="N10" s="65"/>
      <c r="O10" s="65"/>
    </row>
    <row r="11" spans="1:18" ht="12.75" customHeight="1" x14ac:dyDescent="0.25">
      <c r="A11" s="3"/>
      <c r="B11" s="69" t="s">
        <v>5</v>
      </c>
      <c r="C11" s="330">
        <v>580</v>
      </c>
      <c r="D11" s="330">
        <v>328</v>
      </c>
      <c r="E11" s="330">
        <v>195</v>
      </c>
      <c r="F11" s="330">
        <v>57</v>
      </c>
      <c r="G11" s="343" t="s">
        <v>112</v>
      </c>
      <c r="H11" s="344"/>
      <c r="I11" s="86"/>
      <c r="J11" s="406">
        <v>56.551724137931039</v>
      </c>
      <c r="K11" s="406">
        <v>33.620689655172413</v>
      </c>
      <c r="L11" s="406">
        <v>9.8275862068965516</v>
      </c>
      <c r="M11" s="406" t="s">
        <v>112</v>
      </c>
      <c r="N11" s="65"/>
      <c r="O11" s="65"/>
    </row>
    <row r="12" spans="1:18" ht="12.75" customHeight="1" x14ac:dyDescent="0.25">
      <c r="A12" s="3"/>
      <c r="B12" s="69" t="s">
        <v>6</v>
      </c>
      <c r="C12" s="330">
        <v>497</v>
      </c>
      <c r="D12" s="330">
        <v>313</v>
      </c>
      <c r="E12" s="330">
        <v>168</v>
      </c>
      <c r="F12" s="330">
        <v>16</v>
      </c>
      <c r="G12" s="330" t="s">
        <v>112</v>
      </c>
      <c r="H12" s="344"/>
      <c r="I12" s="86"/>
      <c r="J12" s="406">
        <v>62.977867203219319</v>
      </c>
      <c r="K12" s="406">
        <v>33.802816901408448</v>
      </c>
      <c r="L12" s="406">
        <v>3.2193158953722336</v>
      </c>
      <c r="M12" s="406" t="s">
        <v>112</v>
      </c>
      <c r="N12" s="65"/>
      <c r="O12" s="65"/>
    </row>
    <row r="13" spans="1:18" ht="12.75" customHeight="1" x14ac:dyDescent="0.25">
      <c r="A13" s="3"/>
      <c r="B13" s="69"/>
      <c r="C13" s="330"/>
      <c r="D13" s="330"/>
      <c r="E13" s="330"/>
      <c r="F13" s="330"/>
      <c r="G13" s="343"/>
      <c r="H13" s="344"/>
      <c r="I13" s="86"/>
      <c r="J13" s="406"/>
      <c r="K13" s="406"/>
      <c r="L13" s="406"/>
      <c r="M13" s="406"/>
      <c r="N13" s="65"/>
      <c r="O13" s="65"/>
    </row>
    <row r="14" spans="1:18" s="56" customFormat="1" ht="12.75" customHeight="1" x14ac:dyDescent="0.25">
      <c r="A14" s="4"/>
      <c r="B14" s="66">
        <v>2015</v>
      </c>
      <c r="C14" s="184">
        <v>1216</v>
      </c>
      <c r="D14" s="184">
        <v>660</v>
      </c>
      <c r="E14" s="184">
        <v>490</v>
      </c>
      <c r="F14" s="184">
        <v>66</v>
      </c>
      <c r="G14" s="184" t="s">
        <v>112</v>
      </c>
      <c r="H14" s="342"/>
      <c r="I14" s="68"/>
      <c r="J14" s="405">
        <v>54.276315789473685</v>
      </c>
      <c r="K14" s="405">
        <v>40.296052631578952</v>
      </c>
      <c r="L14" s="405">
        <v>5.427631578947369</v>
      </c>
      <c r="M14" s="405" t="s">
        <v>112</v>
      </c>
      <c r="N14" s="67"/>
      <c r="O14" s="67"/>
    </row>
    <row r="15" spans="1:18" s="56" customFormat="1" ht="12.75" customHeight="1" x14ac:dyDescent="0.25">
      <c r="A15" s="4"/>
      <c r="B15" s="69" t="s">
        <v>7</v>
      </c>
      <c r="C15" s="330">
        <v>570</v>
      </c>
      <c r="D15" s="330">
        <v>288</v>
      </c>
      <c r="E15" s="330">
        <v>247</v>
      </c>
      <c r="F15" s="330">
        <v>35</v>
      </c>
      <c r="G15" s="343" t="s">
        <v>112</v>
      </c>
      <c r="H15" s="344"/>
      <c r="I15" s="86"/>
      <c r="J15" s="406">
        <v>50.526315789473685</v>
      </c>
      <c r="K15" s="406">
        <v>43.333333333333336</v>
      </c>
      <c r="L15" s="406">
        <v>6.140350877192982</v>
      </c>
      <c r="M15" s="406" t="s">
        <v>112</v>
      </c>
      <c r="N15" s="67"/>
      <c r="O15" s="67"/>
    </row>
    <row r="16" spans="1:18" ht="12.75" customHeight="1" x14ac:dyDescent="0.25">
      <c r="A16" s="350"/>
      <c r="B16" s="58" t="s">
        <v>4</v>
      </c>
      <c r="C16" s="330">
        <v>380</v>
      </c>
      <c r="D16" s="330">
        <v>229</v>
      </c>
      <c r="E16" s="330">
        <v>131</v>
      </c>
      <c r="F16" s="330">
        <v>20</v>
      </c>
      <c r="G16" s="343" t="s">
        <v>112</v>
      </c>
      <c r="H16" s="347"/>
      <c r="I16" s="86"/>
      <c r="J16" s="406">
        <v>60.263157894736842</v>
      </c>
      <c r="K16" s="406">
        <v>34.473684210526315</v>
      </c>
      <c r="L16" s="406">
        <v>5.2631578947368416</v>
      </c>
      <c r="M16" s="406" t="s">
        <v>112</v>
      </c>
      <c r="N16" s="65"/>
      <c r="O16" s="65"/>
    </row>
    <row r="17" spans="1:15" ht="12.75" customHeight="1" x14ac:dyDescent="0.25">
      <c r="A17" s="388"/>
      <c r="B17" s="152" t="s">
        <v>5</v>
      </c>
      <c r="C17" s="334">
        <v>266</v>
      </c>
      <c r="D17" s="334">
        <v>143</v>
      </c>
      <c r="E17" s="334">
        <v>112</v>
      </c>
      <c r="F17" s="334">
        <v>11</v>
      </c>
      <c r="G17" s="345" t="s">
        <v>112</v>
      </c>
      <c r="H17" s="407"/>
      <c r="I17" s="408"/>
      <c r="J17" s="409">
        <v>53.759398496240607</v>
      </c>
      <c r="K17" s="409">
        <v>42.105263157894733</v>
      </c>
      <c r="L17" s="409">
        <v>4.1353383458646613</v>
      </c>
      <c r="M17" s="409" t="s">
        <v>112</v>
      </c>
      <c r="N17" s="65"/>
      <c r="O17" s="65"/>
    </row>
    <row r="18" spans="1:15" ht="12.75" customHeight="1" x14ac:dyDescent="0.25">
      <c r="A18" s="3"/>
      <c r="B18" s="69"/>
      <c r="C18" s="330"/>
      <c r="D18" s="186"/>
      <c r="E18" s="186"/>
      <c r="F18" s="186"/>
      <c r="G18" s="347"/>
      <c r="H18" s="344"/>
      <c r="I18" s="86"/>
      <c r="J18" s="406"/>
      <c r="K18" s="406"/>
      <c r="L18" s="406"/>
      <c r="M18" s="406"/>
      <c r="N18" s="65"/>
      <c r="O18" s="65"/>
    </row>
    <row r="19" spans="1:15" s="56" customFormat="1" ht="12.75" customHeight="1" x14ac:dyDescent="0.25">
      <c r="A19" s="4" t="s">
        <v>70</v>
      </c>
      <c r="B19" s="66">
        <v>2014</v>
      </c>
      <c r="C19" s="184">
        <v>1800</v>
      </c>
      <c r="D19" s="187">
        <v>1280</v>
      </c>
      <c r="E19" s="187">
        <v>435</v>
      </c>
      <c r="F19" s="187">
        <v>85</v>
      </c>
      <c r="G19" s="348" t="s">
        <v>112</v>
      </c>
      <c r="H19" s="342"/>
      <c r="I19" s="68"/>
      <c r="J19" s="405">
        <v>71.111111111111114</v>
      </c>
      <c r="K19" s="405">
        <v>24.166666666666668</v>
      </c>
      <c r="L19" s="405">
        <v>4.7222222222222223</v>
      </c>
      <c r="M19" s="405" t="s">
        <v>112</v>
      </c>
      <c r="N19" s="67"/>
      <c r="O19" s="67"/>
    </row>
    <row r="20" spans="1:15" ht="12.75" customHeight="1" x14ac:dyDescent="0.25">
      <c r="A20" s="3"/>
      <c r="B20" s="69" t="s">
        <v>7</v>
      </c>
      <c r="C20" s="330">
        <v>538</v>
      </c>
      <c r="D20" s="186">
        <v>373</v>
      </c>
      <c r="E20" s="186">
        <v>149</v>
      </c>
      <c r="F20" s="186">
        <v>16</v>
      </c>
      <c r="G20" s="347" t="s">
        <v>112</v>
      </c>
      <c r="H20" s="344"/>
      <c r="I20" s="86"/>
      <c r="J20" s="406">
        <v>69.330855018587357</v>
      </c>
      <c r="K20" s="406">
        <v>27.695167286245354</v>
      </c>
      <c r="L20" s="406">
        <v>2.9739776951672861</v>
      </c>
      <c r="M20" s="406" t="s">
        <v>112</v>
      </c>
      <c r="N20" s="65"/>
      <c r="O20" s="65"/>
    </row>
    <row r="21" spans="1:15" ht="12.75" customHeight="1" x14ac:dyDescent="0.25">
      <c r="A21" s="3"/>
      <c r="B21" s="69" t="s">
        <v>4</v>
      </c>
      <c r="C21" s="330">
        <v>438</v>
      </c>
      <c r="D21" s="186">
        <v>306</v>
      </c>
      <c r="E21" s="186">
        <v>112</v>
      </c>
      <c r="F21" s="186">
        <v>20</v>
      </c>
      <c r="G21" s="347" t="s">
        <v>112</v>
      </c>
      <c r="H21" s="344"/>
      <c r="I21" s="86"/>
      <c r="J21" s="406">
        <v>69.863013698630141</v>
      </c>
      <c r="K21" s="406">
        <v>25.570776255707763</v>
      </c>
      <c r="L21" s="406">
        <v>4.5662100456620998</v>
      </c>
      <c r="M21" s="406" t="s">
        <v>112</v>
      </c>
      <c r="N21" s="65"/>
      <c r="O21" s="65"/>
    </row>
    <row r="22" spans="1:15" ht="12.75" customHeight="1" x14ac:dyDescent="0.25">
      <c r="A22" s="3"/>
      <c r="B22" s="69" t="s">
        <v>5</v>
      </c>
      <c r="C22" s="330">
        <v>438</v>
      </c>
      <c r="D22" s="186">
        <v>309</v>
      </c>
      <c r="E22" s="186">
        <v>92</v>
      </c>
      <c r="F22" s="186">
        <v>37</v>
      </c>
      <c r="G22" s="347" t="s">
        <v>112</v>
      </c>
      <c r="H22" s="344"/>
      <c r="I22" s="86"/>
      <c r="J22" s="406">
        <v>70.547945205479451</v>
      </c>
      <c r="K22" s="406">
        <v>21.00456621004566</v>
      </c>
      <c r="L22" s="406">
        <v>8.4474885844748862</v>
      </c>
      <c r="M22" s="406" t="s">
        <v>112</v>
      </c>
      <c r="N22" s="65"/>
      <c r="O22" s="65"/>
    </row>
    <row r="23" spans="1:15" ht="12.75" customHeight="1" x14ac:dyDescent="0.25">
      <c r="A23" s="3"/>
      <c r="B23" s="69" t="s">
        <v>6</v>
      </c>
      <c r="C23" s="330">
        <v>386</v>
      </c>
      <c r="D23" s="186">
        <v>292</v>
      </c>
      <c r="E23" s="186">
        <v>82</v>
      </c>
      <c r="F23" s="186">
        <v>12</v>
      </c>
      <c r="G23" s="347" t="s">
        <v>112</v>
      </c>
      <c r="H23" s="344"/>
      <c r="I23" s="86"/>
      <c r="J23" s="406">
        <v>75.647668393782382</v>
      </c>
      <c r="K23" s="406">
        <v>21.243523316062177</v>
      </c>
      <c r="L23" s="406">
        <v>3.1088082901554404</v>
      </c>
      <c r="M23" s="406" t="s">
        <v>112</v>
      </c>
      <c r="N23" s="65"/>
      <c r="O23" s="65"/>
    </row>
    <row r="24" spans="1:15" ht="12.75" customHeight="1" x14ac:dyDescent="0.25">
      <c r="A24" s="3"/>
      <c r="B24" s="69"/>
      <c r="C24" s="330"/>
      <c r="D24" s="186"/>
      <c r="E24" s="186"/>
      <c r="F24" s="186"/>
      <c r="G24" s="347"/>
      <c r="H24" s="344"/>
      <c r="I24" s="86"/>
      <c r="J24" s="406"/>
      <c r="K24" s="406"/>
      <c r="L24" s="406"/>
      <c r="M24" s="406"/>
      <c r="N24" s="65"/>
      <c r="O24" s="65"/>
    </row>
    <row r="25" spans="1:15" s="56" customFormat="1" ht="12.75" customHeight="1" x14ac:dyDescent="0.25">
      <c r="A25" s="4"/>
      <c r="B25" s="66">
        <v>2015</v>
      </c>
      <c r="C25" s="184">
        <v>838</v>
      </c>
      <c r="D25" s="184">
        <v>599</v>
      </c>
      <c r="E25" s="184">
        <v>202</v>
      </c>
      <c r="F25" s="184">
        <v>37</v>
      </c>
      <c r="G25" s="184" t="s">
        <v>112</v>
      </c>
      <c r="H25" s="342"/>
      <c r="I25" s="68"/>
      <c r="J25" s="405">
        <v>71.479713603818624</v>
      </c>
      <c r="K25" s="405">
        <v>24.105011933174225</v>
      </c>
      <c r="L25" s="405">
        <v>4.4152744630071599</v>
      </c>
      <c r="M25" s="405" t="s">
        <v>112</v>
      </c>
      <c r="N25" s="67"/>
      <c r="O25" s="67"/>
    </row>
    <row r="26" spans="1:15" s="56" customFormat="1" ht="12.75" customHeight="1" x14ac:dyDescent="0.25">
      <c r="A26" s="4"/>
      <c r="B26" s="69" t="s">
        <v>7</v>
      </c>
      <c r="C26" s="330">
        <v>386</v>
      </c>
      <c r="D26" s="186">
        <v>261</v>
      </c>
      <c r="E26" s="186">
        <v>107</v>
      </c>
      <c r="F26" s="186">
        <v>18</v>
      </c>
      <c r="G26" s="347" t="s">
        <v>112</v>
      </c>
      <c r="H26" s="344"/>
      <c r="I26" s="86"/>
      <c r="J26" s="406">
        <v>67.616580310880821</v>
      </c>
      <c r="K26" s="406">
        <v>27.720207253886009</v>
      </c>
      <c r="L26" s="406">
        <v>4.6632124352331603</v>
      </c>
      <c r="M26" s="406" t="s">
        <v>112</v>
      </c>
      <c r="N26" s="67"/>
      <c r="O26" s="67"/>
    </row>
    <row r="27" spans="1:15" ht="12.75" customHeight="1" x14ac:dyDescent="0.25">
      <c r="A27" s="3"/>
      <c r="B27" s="58" t="s">
        <v>4</v>
      </c>
      <c r="C27" s="330">
        <v>280</v>
      </c>
      <c r="D27" s="186">
        <v>212</v>
      </c>
      <c r="E27" s="186">
        <v>55</v>
      </c>
      <c r="F27" s="186">
        <v>13</v>
      </c>
      <c r="G27" s="347" t="s">
        <v>112</v>
      </c>
      <c r="H27" s="347"/>
      <c r="I27" s="86"/>
      <c r="J27" s="406">
        <v>75.714285714285708</v>
      </c>
      <c r="K27" s="406">
        <v>19.642857142857142</v>
      </c>
      <c r="L27" s="406">
        <v>4.6428571428571432</v>
      </c>
      <c r="M27" s="406" t="s">
        <v>112</v>
      </c>
      <c r="N27" s="65"/>
      <c r="O27" s="65"/>
    </row>
    <row r="28" spans="1:15" ht="12.75" customHeight="1" x14ac:dyDescent="0.25">
      <c r="A28" s="16"/>
      <c r="B28" s="152" t="s">
        <v>5</v>
      </c>
      <c r="C28" s="334">
        <v>172</v>
      </c>
      <c r="D28" s="331">
        <v>126</v>
      </c>
      <c r="E28" s="331">
        <v>40</v>
      </c>
      <c r="F28" s="331">
        <v>6</v>
      </c>
      <c r="G28" s="331" t="s">
        <v>112</v>
      </c>
      <c r="H28" s="407"/>
      <c r="I28" s="408"/>
      <c r="J28" s="409">
        <v>73.255813953488371</v>
      </c>
      <c r="K28" s="409">
        <v>23.255813953488371</v>
      </c>
      <c r="L28" s="409">
        <v>3.4883720930232558</v>
      </c>
      <c r="M28" s="409" t="s">
        <v>112</v>
      </c>
      <c r="N28" s="65"/>
      <c r="O28" s="65"/>
    </row>
    <row r="29" spans="1:15" ht="12.75" customHeight="1" x14ac:dyDescent="0.25">
      <c r="A29" s="3"/>
      <c r="B29" s="69"/>
      <c r="C29" s="330"/>
      <c r="D29" s="186"/>
      <c r="E29" s="186"/>
      <c r="F29" s="186"/>
      <c r="G29" s="347"/>
      <c r="H29" s="344"/>
      <c r="I29" s="86"/>
      <c r="J29" s="406"/>
      <c r="K29" s="406"/>
      <c r="L29" s="406"/>
      <c r="M29" s="406"/>
      <c r="N29" s="65"/>
      <c r="O29" s="65"/>
    </row>
    <row r="30" spans="1:15" s="56" customFormat="1" ht="12.75" customHeight="1" x14ac:dyDescent="0.25">
      <c r="A30" s="38" t="s">
        <v>60</v>
      </c>
      <c r="B30" s="70">
        <v>2014</v>
      </c>
      <c r="C30" s="184">
        <v>578</v>
      </c>
      <c r="D30" s="187">
        <v>106</v>
      </c>
      <c r="E30" s="187">
        <v>442</v>
      </c>
      <c r="F30" s="187">
        <v>30</v>
      </c>
      <c r="G30" s="348" t="s">
        <v>112</v>
      </c>
      <c r="H30" s="348"/>
      <c r="I30" s="68"/>
      <c r="J30" s="405">
        <v>18.339100346020761</v>
      </c>
      <c r="K30" s="405">
        <v>76.470588235294116</v>
      </c>
      <c r="L30" s="405">
        <v>5.1903114186851207</v>
      </c>
      <c r="M30" s="405" t="s">
        <v>112</v>
      </c>
      <c r="N30" s="71"/>
      <c r="O30" s="71"/>
    </row>
    <row r="31" spans="1:15" ht="12.75" customHeight="1" x14ac:dyDescent="0.25">
      <c r="A31" s="87"/>
      <c r="B31" s="72" t="s">
        <v>7</v>
      </c>
      <c r="C31" s="330">
        <v>172</v>
      </c>
      <c r="D31" s="186">
        <v>40</v>
      </c>
      <c r="E31" s="186">
        <v>129</v>
      </c>
      <c r="F31" s="186">
        <v>3</v>
      </c>
      <c r="G31" s="347" t="s">
        <v>112</v>
      </c>
      <c r="H31" s="347"/>
      <c r="I31" s="86"/>
      <c r="J31" s="406">
        <v>23.255813953488371</v>
      </c>
      <c r="K31" s="406">
        <v>75</v>
      </c>
      <c r="L31" s="406">
        <v>1.7441860465116279</v>
      </c>
      <c r="M31" s="406" t="s">
        <v>112</v>
      </c>
      <c r="N31" s="73"/>
      <c r="O31" s="73"/>
    </row>
    <row r="32" spans="1:15" ht="12.75" customHeight="1" x14ac:dyDescent="0.25">
      <c r="A32" s="87"/>
      <c r="B32" s="72" t="s">
        <v>4</v>
      </c>
      <c r="C32" s="330">
        <v>158</v>
      </c>
      <c r="D32" s="186">
        <v>28</v>
      </c>
      <c r="E32" s="186">
        <v>126</v>
      </c>
      <c r="F32" s="186">
        <v>4</v>
      </c>
      <c r="G32" s="347" t="s">
        <v>112</v>
      </c>
      <c r="H32" s="347"/>
      <c r="I32" s="86"/>
      <c r="J32" s="406">
        <v>17.721518987341771</v>
      </c>
      <c r="K32" s="406">
        <v>79.74683544303798</v>
      </c>
      <c r="L32" s="406">
        <v>2.5316455696202533</v>
      </c>
      <c r="M32" s="406" t="s">
        <v>112</v>
      </c>
      <c r="N32" s="73"/>
      <c r="O32" s="73"/>
    </row>
    <row r="33" spans="1:15" ht="12.75" customHeight="1" x14ac:dyDescent="0.25">
      <c r="A33" s="87"/>
      <c r="B33" s="72" t="s">
        <v>5</v>
      </c>
      <c r="C33" s="330">
        <v>141</v>
      </c>
      <c r="D33" s="186">
        <v>18</v>
      </c>
      <c r="E33" s="186">
        <v>103</v>
      </c>
      <c r="F33" s="186">
        <v>20</v>
      </c>
      <c r="G33" s="347" t="s">
        <v>112</v>
      </c>
      <c r="H33" s="347"/>
      <c r="I33" s="86"/>
      <c r="J33" s="406">
        <v>12.76595744680851</v>
      </c>
      <c r="K33" s="406">
        <v>73.049645390070921</v>
      </c>
      <c r="L33" s="406">
        <v>14.184397163120568</v>
      </c>
      <c r="M33" s="406" t="s">
        <v>112</v>
      </c>
      <c r="N33" s="73"/>
      <c r="O33" s="73"/>
    </row>
    <row r="34" spans="1:15" ht="12.75" customHeight="1" x14ac:dyDescent="0.25">
      <c r="A34" s="87"/>
      <c r="B34" s="72" t="s">
        <v>6</v>
      </c>
      <c r="C34" s="330">
        <v>107</v>
      </c>
      <c r="D34" s="186">
        <v>20</v>
      </c>
      <c r="E34" s="186">
        <v>84</v>
      </c>
      <c r="F34" s="186">
        <v>3</v>
      </c>
      <c r="G34" s="347" t="s">
        <v>112</v>
      </c>
      <c r="H34" s="347"/>
      <c r="I34" s="86"/>
      <c r="J34" s="406">
        <v>18.691588785046729</v>
      </c>
      <c r="K34" s="406">
        <v>78.504672897196258</v>
      </c>
      <c r="L34" s="406">
        <v>2.8037383177570092</v>
      </c>
      <c r="M34" s="406" t="s">
        <v>112</v>
      </c>
      <c r="N34" s="73"/>
      <c r="O34" s="73"/>
    </row>
    <row r="35" spans="1:15" ht="12.75" customHeight="1" x14ac:dyDescent="0.25">
      <c r="A35" s="87"/>
      <c r="B35" s="58"/>
      <c r="C35" s="330"/>
      <c r="D35" s="186"/>
      <c r="E35" s="186"/>
      <c r="F35" s="186"/>
      <c r="G35" s="347"/>
      <c r="H35" s="347"/>
      <c r="I35" s="86"/>
      <c r="J35" s="406"/>
      <c r="K35" s="406"/>
      <c r="L35" s="406"/>
      <c r="M35" s="406"/>
      <c r="N35" s="73"/>
      <c r="O35" s="73"/>
    </row>
    <row r="36" spans="1:15" s="56" customFormat="1" ht="12.75" customHeight="1" x14ac:dyDescent="0.25">
      <c r="A36" s="38"/>
      <c r="B36" s="70">
        <v>2015</v>
      </c>
      <c r="C36" s="184">
        <v>374</v>
      </c>
      <c r="D36" s="184">
        <v>60</v>
      </c>
      <c r="E36" s="184">
        <v>286</v>
      </c>
      <c r="F36" s="184">
        <v>28</v>
      </c>
      <c r="G36" s="184" t="s">
        <v>112</v>
      </c>
      <c r="H36" s="348"/>
      <c r="I36" s="68"/>
      <c r="J36" s="405">
        <v>16.042780748663102</v>
      </c>
      <c r="K36" s="405">
        <v>76.470588235294116</v>
      </c>
      <c r="L36" s="405">
        <v>7.4866310160427805</v>
      </c>
      <c r="M36" s="405" t="s">
        <v>112</v>
      </c>
      <c r="N36" s="71"/>
      <c r="O36" s="71"/>
    </row>
    <row r="37" spans="1:15" s="56" customFormat="1" ht="12.75" customHeight="1" x14ac:dyDescent="0.25">
      <c r="A37" s="38"/>
      <c r="B37" s="72" t="s">
        <v>7</v>
      </c>
      <c r="C37" s="330">
        <v>182</v>
      </c>
      <c r="D37" s="186">
        <v>27</v>
      </c>
      <c r="E37" s="186">
        <v>138</v>
      </c>
      <c r="F37" s="186">
        <v>17</v>
      </c>
      <c r="G37" s="347" t="s">
        <v>112</v>
      </c>
      <c r="H37" s="347"/>
      <c r="I37" s="86"/>
      <c r="J37" s="406">
        <v>14.835164835164836</v>
      </c>
      <c r="K37" s="406">
        <v>75.824175824175825</v>
      </c>
      <c r="L37" s="406">
        <v>9.3406593406593412</v>
      </c>
      <c r="M37" s="406" t="s">
        <v>112</v>
      </c>
      <c r="N37" s="71"/>
      <c r="O37" s="71"/>
    </row>
    <row r="38" spans="1:15" ht="12.75" customHeight="1" x14ac:dyDescent="0.25">
      <c r="A38" s="87"/>
      <c r="B38" s="58" t="s">
        <v>4</v>
      </c>
      <c r="C38" s="330">
        <v>99</v>
      </c>
      <c r="D38" s="186">
        <v>17</v>
      </c>
      <c r="E38" s="186">
        <v>76</v>
      </c>
      <c r="F38" s="186">
        <v>6</v>
      </c>
      <c r="G38" s="347" t="s">
        <v>112</v>
      </c>
      <c r="H38" s="347"/>
      <c r="I38" s="86"/>
      <c r="J38" s="410">
        <v>17.171717171717169</v>
      </c>
      <c r="K38" s="410">
        <v>76.767676767676761</v>
      </c>
      <c r="L38" s="410">
        <v>6.0606060606060606</v>
      </c>
      <c r="M38" s="406" t="s">
        <v>112</v>
      </c>
      <c r="N38" s="73"/>
      <c r="O38" s="73"/>
    </row>
    <row r="39" spans="1:15" ht="12.75" customHeight="1" x14ac:dyDescent="0.25">
      <c r="A39" s="16"/>
      <c r="B39" s="152" t="s">
        <v>5</v>
      </c>
      <c r="C39" s="334">
        <v>93</v>
      </c>
      <c r="D39" s="331">
        <v>16</v>
      </c>
      <c r="E39" s="331">
        <v>72</v>
      </c>
      <c r="F39" s="331">
        <v>5</v>
      </c>
      <c r="G39" s="331" t="s">
        <v>112</v>
      </c>
      <c r="H39" s="407"/>
      <c r="I39" s="408"/>
      <c r="J39" s="411">
        <v>17.20430107526882</v>
      </c>
      <c r="K39" s="411">
        <v>77.41935483870968</v>
      </c>
      <c r="L39" s="411">
        <v>5.376344086021505</v>
      </c>
      <c r="M39" s="409" t="s">
        <v>112</v>
      </c>
      <c r="N39" s="73"/>
      <c r="O39" s="73"/>
    </row>
    <row r="40" spans="1:15" ht="12.75" customHeight="1" x14ac:dyDescent="0.25">
      <c r="A40" s="87"/>
      <c r="B40" s="58"/>
      <c r="C40" s="330"/>
      <c r="D40" s="186"/>
      <c r="E40" s="186"/>
      <c r="F40" s="186"/>
      <c r="G40" s="347"/>
      <c r="H40" s="347"/>
      <c r="I40" s="86"/>
      <c r="J40" s="406"/>
      <c r="K40" s="406"/>
      <c r="L40" s="406"/>
      <c r="M40" s="406"/>
      <c r="N40" s="73"/>
      <c r="O40" s="73"/>
    </row>
    <row r="41" spans="1:15" s="56" customFormat="1" ht="12.75" customHeight="1" x14ac:dyDescent="0.25">
      <c r="A41" s="38" t="s">
        <v>71</v>
      </c>
      <c r="B41" s="70">
        <v>2014</v>
      </c>
      <c r="C41" s="184">
        <v>13</v>
      </c>
      <c r="D41" s="187">
        <v>8</v>
      </c>
      <c r="E41" s="187">
        <v>2</v>
      </c>
      <c r="F41" s="187">
        <v>3</v>
      </c>
      <c r="G41" s="348" t="s">
        <v>112</v>
      </c>
      <c r="H41" s="348"/>
      <c r="I41" s="68"/>
      <c r="J41" s="412">
        <v>61.53846153846154</v>
      </c>
      <c r="K41" s="412">
        <v>15.384615384615385</v>
      </c>
      <c r="L41" s="412">
        <v>23.076923076923077</v>
      </c>
      <c r="M41" s="405" t="s">
        <v>112</v>
      </c>
      <c r="N41" s="71"/>
      <c r="O41" s="71"/>
    </row>
    <row r="42" spans="1:15" ht="12.75" customHeight="1" x14ac:dyDescent="0.25">
      <c r="A42" s="87"/>
      <c r="B42" s="58" t="s">
        <v>7</v>
      </c>
      <c r="C42" s="330">
        <v>4</v>
      </c>
      <c r="D42" s="186">
        <v>3</v>
      </c>
      <c r="E42" s="186" t="s">
        <v>112</v>
      </c>
      <c r="F42" s="186">
        <v>1</v>
      </c>
      <c r="G42" s="347" t="s">
        <v>112</v>
      </c>
      <c r="H42" s="347"/>
      <c r="I42" s="86"/>
      <c r="J42" s="410">
        <v>75</v>
      </c>
      <c r="K42" s="406" t="s">
        <v>112</v>
      </c>
      <c r="L42" s="410">
        <v>25</v>
      </c>
      <c r="M42" s="406" t="s">
        <v>112</v>
      </c>
      <c r="N42" s="73"/>
      <c r="O42" s="73"/>
    </row>
    <row r="43" spans="1:15" ht="12.75" customHeight="1" x14ac:dyDescent="0.25">
      <c r="A43" s="87"/>
      <c r="B43" s="58" t="s">
        <v>4</v>
      </c>
      <c r="C43" s="330">
        <v>4</v>
      </c>
      <c r="D43" s="186">
        <v>3</v>
      </c>
      <c r="E43" s="186" t="s">
        <v>112</v>
      </c>
      <c r="F43" s="186">
        <v>1</v>
      </c>
      <c r="G43" s="347" t="s">
        <v>112</v>
      </c>
      <c r="H43" s="347"/>
      <c r="I43" s="86"/>
      <c r="J43" s="410">
        <v>75</v>
      </c>
      <c r="K43" s="406" t="s">
        <v>112</v>
      </c>
      <c r="L43" s="410">
        <v>25</v>
      </c>
      <c r="M43" s="406" t="s">
        <v>112</v>
      </c>
      <c r="N43" s="73"/>
      <c r="O43" s="73"/>
    </row>
    <row r="44" spans="1:15" ht="12.75" customHeight="1" x14ac:dyDescent="0.25">
      <c r="A44" s="87"/>
      <c r="B44" s="58" t="s">
        <v>5</v>
      </c>
      <c r="C44" s="330">
        <v>1</v>
      </c>
      <c r="D44" s="186">
        <v>1</v>
      </c>
      <c r="E44" s="186" t="s">
        <v>112</v>
      </c>
      <c r="F44" s="186" t="s">
        <v>112</v>
      </c>
      <c r="G44" s="347" t="s">
        <v>112</v>
      </c>
      <c r="H44" s="347"/>
      <c r="I44" s="86"/>
      <c r="J44" s="410">
        <v>100</v>
      </c>
      <c r="K44" s="406" t="s">
        <v>112</v>
      </c>
      <c r="L44" s="406" t="s">
        <v>112</v>
      </c>
      <c r="M44" s="406" t="s">
        <v>112</v>
      </c>
      <c r="N44" s="73"/>
      <c r="O44" s="73"/>
    </row>
    <row r="45" spans="1:15" ht="12.75" customHeight="1" x14ac:dyDescent="0.25">
      <c r="A45" s="87"/>
      <c r="B45" s="58" t="s">
        <v>6</v>
      </c>
      <c r="C45" s="330">
        <v>4</v>
      </c>
      <c r="D45" s="186">
        <v>1</v>
      </c>
      <c r="E45" s="186">
        <v>2</v>
      </c>
      <c r="F45" s="186">
        <v>1</v>
      </c>
      <c r="G45" s="347" t="s">
        <v>112</v>
      </c>
      <c r="H45" s="347"/>
      <c r="I45" s="86"/>
      <c r="J45" s="410">
        <v>25</v>
      </c>
      <c r="K45" s="410">
        <v>50</v>
      </c>
      <c r="L45" s="410">
        <v>25</v>
      </c>
      <c r="M45" s="406" t="s">
        <v>112</v>
      </c>
      <c r="N45" s="73"/>
      <c r="O45" s="73"/>
    </row>
    <row r="46" spans="1:15" ht="12.75" customHeight="1" x14ac:dyDescent="0.25">
      <c r="A46" s="87"/>
      <c r="B46" s="58"/>
      <c r="C46" s="330"/>
      <c r="D46" s="186"/>
      <c r="E46" s="186"/>
      <c r="F46" s="186"/>
      <c r="G46" s="347"/>
      <c r="H46" s="347"/>
      <c r="I46" s="86"/>
      <c r="J46" s="406"/>
      <c r="K46" s="406"/>
      <c r="L46" s="406"/>
      <c r="M46" s="406"/>
      <c r="N46" s="73"/>
      <c r="O46" s="73"/>
    </row>
    <row r="47" spans="1:15" s="56" customFormat="1" ht="12.75" customHeight="1" x14ac:dyDescent="0.25">
      <c r="A47" s="38"/>
      <c r="B47" s="70">
        <v>2015</v>
      </c>
      <c r="C47" s="184">
        <v>4</v>
      </c>
      <c r="D47" s="184">
        <v>1</v>
      </c>
      <c r="E47" s="184">
        <v>2</v>
      </c>
      <c r="F47" s="184">
        <v>1</v>
      </c>
      <c r="G47" s="184" t="s">
        <v>112</v>
      </c>
      <c r="H47" s="348"/>
      <c r="I47" s="68"/>
      <c r="J47" s="412">
        <v>25</v>
      </c>
      <c r="K47" s="412">
        <v>50</v>
      </c>
      <c r="L47" s="412">
        <v>25</v>
      </c>
      <c r="M47" s="405" t="s">
        <v>112</v>
      </c>
      <c r="N47" s="71"/>
      <c r="O47" s="71"/>
    </row>
    <row r="48" spans="1:15" s="58" customFormat="1" ht="12.75" customHeight="1" x14ac:dyDescent="0.25">
      <c r="A48" s="87"/>
      <c r="B48" s="69" t="s">
        <v>7</v>
      </c>
      <c r="C48" s="330">
        <v>2</v>
      </c>
      <c r="D48" s="186" t="s">
        <v>112</v>
      </c>
      <c r="E48" s="186">
        <v>2</v>
      </c>
      <c r="F48" s="186" t="s">
        <v>112</v>
      </c>
      <c r="G48" s="347" t="s">
        <v>112</v>
      </c>
      <c r="H48" s="347"/>
      <c r="I48" s="86"/>
      <c r="J48" s="406" t="s">
        <v>112</v>
      </c>
      <c r="K48" s="410">
        <v>100</v>
      </c>
      <c r="L48" s="406" t="s">
        <v>112</v>
      </c>
      <c r="M48" s="406" t="s">
        <v>112</v>
      </c>
      <c r="N48" s="73"/>
      <c r="O48" s="73"/>
    </row>
    <row r="49" spans="1:15" ht="12.75" customHeight="1" x14ac:dyDescent="0.25">
      <c r="A49" s="58"/>
      <c r="B49" s="58" t="s">
        <v>4</v>
      </c>
      <c r="C49" s="330">
        <v>1</v>
      </c>
      <c r="D49" s="186" t="s">
        <v>112</v>
      </c>
      <c r="E49" s="186" t="s">
        <v>112</v>
      </c>
      <c r="F49" s="186">
        <v>1</v>
      </c>
      <c r="G49" s="347" t="s">
        <v>112</v>
      </c>
      <c r="H49" s="347"/>
      <c r="I49" s="86"/>
      <c r="J49" s="406" t="s">
        <v>112</v>
      </c>
      <c r="K49" s="406" t="s">
        <v>112</v>
      </c>
      <c r="L49" s="410">
        <v>100</v>
      </c>
      <c r="M49" s="406" t="s">
        <v>112</v>
      </c>
      <c r="N49" s="73"/>
      <c r="O49" s="73"/>
    </row>
    <row r="50" spans="1:15" ht="12.75" customHeight="1" x14ac:dyDescent="0.25">
      <c r="A50" s="16"/>
      <c r="B50" s="152" t="s">
        <v>5</v>
      </c>
      <c r="C50" s="334">
        <v>1</v>
      </c>
      <c r="D50" s="331">
        <v>1</v>
      </c>
      <c r="E50" s="331" t="s">
        <v>112</v>
      </c>
      <c r="F50" s="331" t="s">
        <v>112</v>
      </c>
      <c r="G50" s="331" t="s">
        <v>112</v>
      </c>
      <c r="H50" s="407"/>
      <c r="I50" s="408"/>
      <c r="J50" s="411">
        <v>100</v>
      </c>
      <c r="K50" s="409" t="s">
        <v>112</v>
      </c>
      <c r="L50" s="409" t="s">
        <v>112</v>
      </c>
      <c r="M50" s="409" t="s">
        <v>112</v>
      </c>
      <c r="N50" s="73"/>
      <c r="O50" s="73"/>
    </row>
    <row r="51" spans="1:15" x14ac:dyDescent="0.25">
      <c r="A51" s="74"/>
      <c r="C51" s="75"/>
      <c r="D51" s="58"/>
      <c r="E51" s="58"/>
      <c r="F51" s="58"/>
      <c r="G51" s="58"/>
      <c r="H51" s="58"/>
      <c r="J51" s="58"/>
      <c r="K51" s="58"/>
      <c r="L51" s="58"/>
      <c r="M51" s="58"/>
      <c r="O51" s="58"/>
    </row>
    <row r="52" spans="1:15" s="11" customFormat="1" x14ac:dyDescent="0.25">
      <c r="A52" s="399" t="s">
        <v>12</v>
      </c>
      <c r="B52" s="400"/>
      <c r="C52" s="401"/>
      <c r="D52" s="402"/>
      <c r="E52" s="403"/>
      <c r="F52" s="403"/>
      <c r="G52" s="403"/>
      <c r="H52" s="403"/>
      <c r="I52" s="403"/>
      <c r="J52" s="403"/>
      <c r="K52" s="403"/>
      <c r="L52" s="403"/>
      <c r="M52" s="403"/>
      <c r="N52" s="403"/>
      <c r="O52" s="403"/>
    </row>
    <row r="53" spans="1:15" s="11" customFormat="1" x14ac:dyDescent="0.25">
      <c r="A53" s="427" t="s">
        <v>201</v>
      </c>
      <c r="B53" s="427"/>
      <c r="C53" s="427"/>
      <c r="D53" s="427"/>
      <c r="E53" s="427"/>
      <c r="F53" s="427"/>
      <c r="G53" s="427"/>
      <c r="H53" s="427"/>
      <c r="I53" s="427"/>
      <c r="J53" s="427"/>
      <c r="K53" s="427"/>
      <c r="L53" s="427"/>
      <c r="M53" s="427"/>
      <c r="N53" s="427"/>
      <c r="O53" s="403"/>
    </row>
    <row r="55" spans="1:15" ht="12.75" customHeight="1" x14ac:dyDescent="0.25">
      <c r="A55" s="427" t="s">
        <v>21</v>
      </c>
      <c r="B55" s="427"/>
      <c r="C55" s="427"/>
      <c r="D55" s="427"/>
      <c r="E55" s="427"/>
      <c r="F55" s="427"/>
      <c r="G55" s="427"/>
      <c r="H55" s="427"/>
      <c r="I55" s="427"/>
      <c r="J55" s="427"/>
      <c r="K55" s="427"/>
      <c r="L55" s="427"/>
      <c r="M55" s="427"/>
      <c r="N55" s="427"/>
      <c r="O55" s="393"/>
    </row>
    <row r="56" spans="1:15" ht="12.75" customHeight="1" x14ac:dyDescent="0.25">
      <c r="A56" s="427" t="s">
        <v>32</v>
      </c>
      <c r="B56" s="427"/>
      <c r="C56" s="427"/>
      <c r="D56" s="427"/>
      <c r="E56" s="427"/>
      <c r="F56" s="427"/>
      <c r="G56" s="427"/>
      <c r="H56" s="427"/>
      <c r="I56" s="427"/>
      <c r="J56" s="427"/>
      <c r="K56" s="427"/>
      <c r="L56" s="427"/>
      <c r="M56" s="427"/>
      <c r="N56" s="427"/>
      <c r="O56" s="393"/>
    </row>
    <row r="57" spans="1:15" ht="12.75" customHeight="1" x14ac:dyDescent="0.25">
      <c r="A57" s="15" t="s">
        <v>68</v>
      </c>
      <c r="B57" s="393"/>
      <c r="C57" s="393"/>
      <c r="D57" s="393"/>
      <c r="E57" s="393"/>
      <c r="F57" s="393"/>
      <c r="G57" s="393"/>
      <c r="H57" s="393"/>
      <c r="I57" s="393"/>
      <c r="J57" s="393"/>
      <c r="K57" s="393"/>
      <c r="L57" s="393"/>
      <c r="M57" s="393"/>
      <c r="N57" s="393"/>
      <c r="O57" s="393"/>
    </row>
    <row r="58" spans="1:15" ht="27" customHeight="1" x14ac:dyDescent="0.25">
      <c r="A58" s="427" t="s">
        <v>46</v>
      </c>
      <c r="B58" s="427"/>
      <c r="C58" s="427"/>
      <c r="D58" s="427"/>
      <c r="E58" s="427"/>
      <c r="F58" s="427"/>
      <c r="G58" s="427"/>
      <c r="H58" s="427"/>
      <c r="I58" s="427"/>
      <c r="J58" s="427"/>
      <c r="K58" s="427"/>
      <c r="L58" s="427"/>
      <c r="M58" s="427"/>
      <c r="N58" s="427"/>
      <c r="O58" s="393"/>
    </row>
    <row r="59" spans="1:15" ht="12.75" customHeight="1" x14ac:dyDescent="0.25">
      <c r="A59" s="427" t="s">
        <v>38</v>
      </c>
      <c r="B59" s="427"/>
      <c r="C59" s="427"/>
      <c r="D59" s="427"/>
      <c r="E59" s="427"/>
      <c r="F59" s="427"/>
      <c r="G59" s="427"/>
      <c r="H59" s="427"/>
      <c r="I59" s="427"/>
      <c r="J59" s="427"/>
      <c r="K59" s="427"/>
      <c r="L59" s="427"/>
      <c r="M59" s="427"/>
      <c r="N59" s="427"/>
      <c r="O59" s="393"/>
    </row>
    <row r="60" spans="1:15" ht="25.5" customHeight="1" x14ac:dyDescent="0.25">
      <c r="A60" s="427" t="s">
        <v>39</v>
      </c>
      <c r="B60" s="427"/>
      <c r="C60" s="427"/>
      <c r="D60" s="427"/>
      <c r="E60" s="427"/>
      <c r="F60" s="427"/>
      <c r="G60" s="427"/>
      <c r="H60" s="427"/>
      <c r="I60" s="427"/>
      <c r="J60" s="427"/>
      <c r="K60" s="427"/>
      <c r="L60" s="427"/>
      <c r="M60" s="427"/>
      <c r="N60" s="427"/>
      <c r="O60" s="393"/>
    </row>
    <row r="61" spans="1:15" ht="12.75" customHeight="1" x14ac:dyDescent="0.25">
      <c r="A61" s="427" t="s">
        <v>40</v>
      </c>
      <c r="B61" s="427"/>
      <c r="C61" s="427"/>
      <c r="D61" s="427"/>
      <c r="E61" s="427"/>
      <c r="F61" s="427"/>
      <c r="G61" s="427"/>
      <c r="H61" s="427"/>
      <c r="I61" s="427"/>
      <c r="J61" s="427"/>
      <c r="K61" s="427"/>
      <c r="L61" s="427"/>
      <c r="M61" s="427"/>
      <c r="N61" s="427"/>
      <c r="O61" s="393"/>
    </row>
    <row r="62" spans="1:15" ht="12.75" customHeight="1" x14ac:dyDescent="0.25">
      <c r="A62" s="404" t="s">
        <v>61</v>
      </c>
      <c r="B62" s="393"/>
      <c r="C62" s="393"/>
      <c r="D62" s="393"/>
      <c r="E62" s="393"/>
      <c r="F62" s="393"/>
      <c r="G62" s="393"/>
      <c r="H62" s="393"/>
      <c r="I62" s="393"/>
      <c r="J62" s="393"/>
      <c r="K62" s="393"/>
      <c r="L62" s="393"/>
      <c r="M62" s="393"/>
      <c r="N62" s="393"/>
      <c r="O62" s="393"/>
    </row>
    <row r="63" spans="1:15" ht="12.75" customHeight="1" x14ac:dyDescent="0.25">
      <c r="A63" s="427" t="s">
        <v>47</v>
      </c>
      <c r="B63" s="427"/>
      <c r="C63" s="427"/>
      <c r="D63" s="427"/>
      <c r="E63" s="427"/>
      <c r="F63" s="427"/>
      <c r="G63" s="427"/>
      <c r="H63" s="427"/>
      <c r="I63" s="427"/>
      <c r="J63" s="427"/>
      <c r="K63" s="427"/>
      <c r="L63" s="427"/>
      <c r="M63" s="427"/>
      <c r="N63" s="427"/>
      <c r="O63" s="393"/>
    </row>
    <row r="64" spans="1:15" ht="12.75" customHeight="1" x14ac:dyDescent="0.25">
      <c r="A64" s="427" t="s">
        <v>34</v>
      </c>
      <c r="B64" s="427"/>
      <c r="C64" s="427"/>
      <c r="D64" s="427"/>
      <c r="E64" s="427"/>
      <c r="F64" s="427"/>
      <c r="G64" s="427"/>
      <c r="H64" s="427"/>
      <c r="I64" s="427"/>
      <c r="J64" s="427"/>
      <c r="K64" s="427"/>
      <c r="L64" s="427"/>
      <c r="M64" s="427"/>
      <c r="N64" s="427"/>
      <c r="O64" s="393"/>
    </row>
    <row r="65" spans="1:15" ht="12.75" customHeight="1" x14ac:dyDescent="0.25">
      <c r="A65" s="427" t="s">
        <v>59</v>
      </c>
      <c r="B65" s="427"/>
      <c r="C65" s="427"/>
      <c r="D65" s="427"/>
      <c r="E65" s="427"/>
      <c r="F65" s="427"/>
      <c r="G65" s="427"/>
      <c r="H65" s="427"/>
      <c r="I65" s="427"/>
      <c r="J65" s="427"/>
      <c r="K65" s="427"/>
      <c r="L65" s="427"/>
      <c r="M65" s="427"/>
      <c r="N65" s="427"/>
      <c r="O65" s="393"/>
    </row>
  </sheetData>
  <mergeCells count="13">
    <mergeCell ref="A65:N65"/>
    <mergeCell ref="A56:N56"/>
    <mergeCell ref="A64:N64"/>
    <mergeCell ref="C4:C5"/>
    <mergeCell ref="D4:G4"/>
    <mergeCell ref="J4:M4"/>
    <mergeCell ref="A63:N63"/>
    <mergeCell ref="A55:N55"/>
    <mergeCell ref="A58:N58"/>
    <mergeCell ref="A61:N61"/>
    <mergeCell ref="A59:N59"/>
    <mergeCell ref="A60:N60"/>
    <mergeCell ref="A53:N53"/>
  </mergeCells>
  <pageMargins left="0.74803149606299213" right="0.74803149606299213" top="0.98425196850393704" bottom="0.98425196850393704" header="0.51181102362204722" footer="0.51181102362204722"/>
  <pageSetup paperSize="9" scale="52"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zoomScale="85" zoomScaleNormal="85" workbookViewId="0">
      <selection activeCell="D47" sqref="D47"/>
    </sheetView>
  </sheetViews>
  <sheetFormatPr defaultColWidth="9.109375" defaultRowHeight="13.2" x14ac:dyDescent="0.25"/>
  <cols>
    <col min="1" max="1" width="24.109375" style="52" customWidth="1"/>
    <col min="2" max="2" width="12.88671875" style="52" customWidth="1"/>
    <col min="3" max="3" width="14.44140625" style="56" customWidth="1"/>
    <col min="4" max="5" width="11.44140625" style="52" customWidth="1"/>
    <col min="6" max="6" width="13.5546875" style="52" customWidth="1"/>
    <col min="7" max="7" width="14.109375" style="52" customWidth="1"/>
    <col min="8" max="8" width="1.6640625" style="52" customWidth="1"/>
    <col min="9" max="9" width="1.6640625" style="58" customWidth="1"/>
    <col min="10" max="11" width="11.44140625" style="52" customWidth="1"/>
    <col min="12" max="12" width="14.109375" style="52" customWidth="1"/>
    <col min="13" max="13" width="13.5546875" style="52" customWidth="1"/>
    <col min="14" max="14" width="1.6640625" style="58" customWidth="1"/>
    <col min="15" max="15" width="1.6640625" style="52" customWidth="1"/>
    <col min="16" max="18" width="8.6640625" style="52" bestFit="1" customWidth="1"/>
    <col min="19" max="19" width="15.109375" style="52" customWidth="1"/>
    <col min="20" max="25" width="4.6640625" style="52" customWidth="1"/>
    <col min="26" max="16384" width="9.109375" style="52"/>
  </cols>
  <sheetData>
    <row r="1" spans="1:23" ht="18.75" customHeight="1" x14ac:dyDescent="0.25">
      <c r="A1" s="49" t="s">
        <v>77</v>
      </c>
      <c r="B1" s="49"/>
      <c r="C1" s="49"/>
      <c r="D1" s="50"/>
      <c r="E1" s="50"/>
      <c r="F1" s="50"/>
      <c r="G1" s="50"/>
      <c r="H1" s="50"/>
      <c r="I1" s="50"/>
      <c r="J1" s="51"/>
      <c r="K1" s="51"/>
      <c r="L1" s="51"/>
      <c r="M1" s="100"/>
      <c r="N1" s="84"/>
      <c r="O1" s="51"/>
    </row>
    <row r="2" spans="1:23" x14ac:dyDescent="0.25">
      <c r="A2" s="53"/>
      <c r="B2" s="53"/>
      <c r="C2" s="54"/>
      <c r="D2" s="51"/>
      <c r="E2" s="51"/>
      <c r="F2" s="51"/>
      <c r="G2" s="51"/>
      <c r="H2" s="55"/>
      <c r="I2" s="51"/>
      <c r="J2" s="51"/>
      <c r="K2" s="51"/>
      <c r="L2" s="51"/>
      <c r="M2" s="100"/>
      <c r="N2" s="84"/>
      <c r="O2" s="51"/>
      <c r="R2" s="98"/>
    </row>
    <row r="3" spans="1:23" ht="15.6" x14ac:dyDescent="0.25">
      <c r="A3" s="56" t="s">
        <v>20</v>
      </c>
      <c r="H3" s="57"/>
      <c r="O3" s="58"/>
    </row>
    <row r="4" spans="1:23" ht="12.75" customHeight="1" x14ac:dyDescent="0.25">
      <c r="A4" s="59"/>
      <c r="B4" s="59"/>
      <c r="C4" s="428" t="s">
        <v>74</v>
      </c>
      <c r="D4" s="430" t="s">
        <v>22</v>
      </c>
      <c r="E4" s="430"/>
      <c r="F4" s="430"/>
      <c r="G4" s="430"/>
      <c r="H4" s="60"/>
      <c r="I4" s="61"/>
      <c r="J4" s="430" t="s">
        <v>66</v>
      </c>
      <c r="K4" s="430"/>
      <c r="L4" s="430"/>
      <c r="M4" s="430"/>
      <c r="N4" s="60"/>
      <c r="O4" s="83"/>
    </row>
    <row r="5" spans="1:23" ht="28.5" customHeight="1" x14ac:dyDescent="0.25">
      <c r="A5" s="62" t="s">
        <v>33</v>
      </c>
      <c r="B5" s="62" t="s">
        <v>41</v>
      </c>
      <c r="C5" s="429"/>
      <c r="D5" s="127" t="s">
        <v>54</v>
      </c>
      <c r="E5" s="128" t="s">
        <v>55</v>
      </c>
      <c r="F5" s="128" t="s">
        <v>56</v>
      </c>
      <c r="G5" s="128" t="s">
        <v>57</v>
      </c>
      <c r="H5" s="85"/>
      <c r="I5" s="129"/>
      <c r="J5" s="127" t="s">
        <v>54</v>
      </c>
      <c r="K5" s="128" t="s">
        <v>55</v>
      </c>
      <c r="L5" s="128" t="s">
        <v>56</v>
      </c>
      <c r="M5" s="128" t="s">
        <v>57</v>
      </c>
      <c r="N5" s="85"/>
      <c r="O5" s="65"/>
    </row>
    <row r="6" spans="1:23" ht="15.75" customHeight="1" x14ac:dyDescent="0.25">
      <c r="A6" s="63"/>
      <c r="B6" s="63"/>
      <c r="C6" s="64"/>
      <c r="D6" s="130"/>
      <c r="E6" s="65"/>
      <c r="F6" s="65"/>
      <c r="G6" s="65"/>
      <c r="H6" s="65"/>
      <c r="I6" s="131"/>
      <c r="J6" s="130"/>
      <c r="K6" s="65"/>
      <c r="L6" s="65"/>
      <c r="M6" s="65"/>
      <c r="N6" s="65"/>
      <c r="O6" s="65"/>
    </row>
    <row r="7" spans="1:23" ht="15.75" customHeight="1" x14ac:dyDescent="0.25">
      <c r="A7" s="4" t="s">
        <v>69</v>
      </c>
      <c r="B7" s="139" t="s">
        <v>58</v>
      </c>
      <c r="C7" s="184">
        <f>D7+E7+F7+G7</f>
        <v>5149</v>
      </c>
      <c r="D7" s="184">
        <f>'[2]data Table 12'!D6</f>
        <v>2653</v>
      </c>
      <c r="E7" s="184">
        <f>'[2]data Table 12'!E6</f>
        <v>2415</v>
      </c>
      <c r="F7" s="184">
        <f>'[2]data Table 12'!F6</f>
        <v>66</v>
      </c>
      <c r="G7" s="184">
        <f>'[2]data Table 12'!G6</f>
        <v>15</v>
      </c>
      <c r="H7" s="342"/>
      <c r="I7" s="140"/>
      <c r="J7" s="336">
        <f t="shared" ref="J7:M22" si="0">D7/$C7*100</f>
        <v>51.524567877257724</v>
      </c>
      <c r="K7" s="336">
        <f t="shared" si="0"/>
        <v>46.902311128374443</v>
      </c>
      <c r="L7" s="336">
        <f t="shared" si="0"/>
        <v>1.2818022917071277</v>
      </c>
      <c r="M7" s="336">
        <f t="shared" si="0"/>
        <v>0.2913187026607108</v>
      </c>
      <c r="N7" s="65"/>
      <c r="O7" s="65"/>
    </row>
    <row r="8" spans="1:23" s="56" customFormat="1" ht="12.75" customHeight="1" x14ac:dyDescent="0.25">
      <c r="B8" s="66">
        <v>2014</v>
      </c>
      <c r="C8" s="184">
        <f t="shared" ref="C8:C46" si="1">D8+E8+F8+G8</f>
        <v>2391</v>
      </c>
      <c r="D8" s="184">
        <f>D18+D28+D38</f>
        <v>1394</v>
      </c>
      <c r="E8" s="184">
        <f t="shared" ref="E8:G8" si="2">E18+E28+E38</f>
        <v>879</v>
      </c>
      <c r="F8" s="184">
        <f t="shared" si="2"/>
        <v>118</v>
      </c>
      <c r="G8" s="341">
        <f t="shared" si="2"/>
        <v>0</v>
      </c>
      <c r="H8" s="342"/>
      <c r="I8" s="68"/>
      <c r="J8" s="336">
        <f t="shared" si="0"/>
        <v>58.301965704726058</v>
      </c>
      <c r="K8" s="336">
        <f t="shared" si="0"/>
        <v>36.762860727728985</v>
      </c>
      <c r="L8" s="336">
        <f t="shared" si="0"/>
        <v>4.9351735675449602</v>
      </c>
      <c r="M8" s="336">
        <f t="shared" si="0"/>
        <v>0</v>
      </c>
      <c r="N8" s="67"/>
      <c r="O8" s="67"/>
      <c r="P8" s="119"/>
      <c r="Q8" s="119"/>
      <c r="R8" s="119"/>
      <c r="S8" s="119"/>
      <c r="T8" s="119"/>
      <c r="U8" s="119"/>
      <c r="V8" s="119"/>
      <c r="W8" s="119"/>
    </row>
    <row r="9" spans="1:23" ht="12.75" customHeight="1" x14ac:dyDescent="0.25">
      <c r="A9" s="3"/>
      <c r="B9" s="69" t="s">
        <v>7</v>
      </c>
      <c r="C9" s="330">
        <f t="shared" si="1"/>
        <v>714</v>
      </c>
      <c r="D9" s="330">
        <f t="shared" ref="D9:G12" si="3">D19+D29+D39</f>
        <v>416</v>
      </c>
      <c r="E9" s="330">
        <f t="shared" si="3"/>
        <v>278</v>
      </c>
      <c r="F9" s="330">
        <f t="shared" si="3"/>
        <v>20</v>
      </c>
      <c r="G9" s="343">
        <f t="shared" si="3"/>
        <v>0</v>
      </c>
      <c r="H9" s="344"/>
      <c r="I9" s="86"/>
      <c r="J9" s="333">
        <f t="shared" si="0"/>
        <v>58.263305322128858</v>
      </c>
      <c r="K9" s="333">
        <f t="shared" si="0"/>
        <v>38.935574229691881</v>
      </c>
      <c r="L9" s="333">
        <f t="shared" si="0"/>
        <v>2.801120448179272</v>
      </c>
      <c r="M9" s="333">
        <f t="shared" si="0"/>
        <v>0</v>
      </c>
      <c r="N9" s="65"/>
      <c r="O9" s="65"/>
      <c r="P9" s="119"/>
      <c r="Q9" s="119"/>
      <c r="R9" s="159">
        <v>1182</v>
      </c>
    </row>
    <row r="10" spans="1:23" ht="12.75" customHeight="1" x14ac:dyDescent="0.25">
      <c r="A10" s="3"/>
      <c r="B10" s="69" t="s">
        <v>4</v>
      </c>
      <c r="C10" s="330">
        <f t="shared" si="1"/>
        <v>600</v>
      </c>
      <c r="D10" s="330">
        <f t="shared" si="3"/>
        <v>337</v>
      </c>
      <c r="E10" s="330">
        <f t="shared" si="3"/>
        <v>238</v>
      </c>
      <c r="F10" s="330">
        <f t="shared" si="3"/>
        <v>25</v>
      </c>
      <c r="G10" s="343">
        <f t="shared" si="3"/>
        <v>0</v>
      </c>
      <c r="H10" s="344"/>
      <c r="I10" s="86"/>
      <c r="J10" s="333">
        <f t="shared" si="0"/>
        <v>56.166666666666664</v>
      </c>
      <c r="K10" s="333">
        <f t="shared" si="0"/>
        <v>39.666666666666664</v>
      </c>
      <c r="L10" s="333">
        <f t="shared" si="0"/>
        <v>4.1666666666666661</v>
      </c>
      <c r="M10" s="333">
        <f t="shared" si="0"/>
        <v>0</v>
      </c>
      <c r="N10" s="65"/>
      <c r="O10" s="65"/>
      <c r="P10" s="119"/>
      <c r="Q10" s="119"/>
      <c r="R10" s="119"/>
    </row>
    <row r="11" spans="1:23" ht="12.75" customHeight="1" x14ac:dyDescent="0.25">
      <c r="A11" s="3"/>
      <c r="B11" s="69" t="s">
        <v>5</v>
      </c>
      <c r="C11" s="330">
        <f t="shared" si="1"/>
        <v>580</v>
      </c>
      <c r="D11" s="330">
        <f t="shared" si="3"/>
        <v>328</v>
      </c>
      <c r="E11" s="330">
        <f t="shared" si="3"/>
        <v>195</v>
      </c>
      <c r="F11" s="330">
        <f t="shared" si="3"/>
        <v>57</v>
      </c>
      <c r="G11" s="343">
        <f t="shared" si="3"/>
        <v>0</v>
      </c>
      <c r="H11" s="344"/>
      <c r="I11" s="86"/>
      <c r="J11" s="333">
        <f t="shared" si="0"/>
        <v>56.551724137931039</v>
      </c>
      <c r="K11" s="333">
        <f t="shared" si="0"/>
        <v>33.620689655172413</v>
      </c>
      <c r="L11" s="333">
        <f t="shared" si="0"/>
        <v>9.8275862068965516</v>
      </c>
      <c r="M11" s="333">
        <f t="shared" si="0"/>
        <v>0</v>
      </c>
      <c r="N11" s="65"/>
      <c r="O11" s="65"/>
      <c r="P11" s="119"/>
      <c r="Q11" s="119"/>
      <c r="R11" s="119"/>
    </row>
    <row r="12" spans="1:23" ht="12.75" customHeight="1" x14ac:dyDescent="0.25">
      <c r="A12" s="3"/>
      <c r="B12" s="69" t="s">
        <v>6</v>
      </c>
      <c r="C12" s="330">
        <f t="shared" si="1"/>
        <v>497</v>
      </c>
      <c r="D12" s="330">
        <f t="shared" si="3"/>
        <v>313</v>
      </c>
      <c r="E12" s="330">
        <f t="shared" si="3"/>
        <v>168</v>
      </c>
      <c r="F12" s="330">
        <f t="shared" si="3"/>
        <v>16</v>
      </c>
      <c r="G12" s="330">
        <f t="shared" si="3"/>
        <v>0</v>
      </c>
      <c r="H12" s="344"/>
      <c r="I12" s="86"/>
      <c r="J12" s="333">
        <f t="shared" si="0"/>
        <v>62.977867203219319</v>
      </c>
      <c r="K12" s="333">
        <f t="shared" si="0"/>
        <v>33.802816901408448</v>
      </c>
      <c r="L12" s="333">
        <f t="shared" si="0"/>
        <v>3.2193158953722336</v>
      </c>
      <c r="M12" s="333">
        <f t="shared" si="0"/>
        <v>0</v>
      </c>
      <c r="N12" s="65"/>
      <c r="O12" s="65"/>
      <c r="P12" s="119"/>
      <c r="Q12" s="119"/>
      <c r="R12" s="119"/>
    </row>
    <row r="13" spans="1:23" ht="12.75" customHeight="1" x14ac:dyDescent="0.25">
      <c r="A13" s="3"/>
      <c r="B13" s="69"/>
      <c r="C13" s="330"/>
      <c r="D13" s="330"/>
      <c r="E13" s="330"/>
      <c r="F13" s="330"/>
      <c r="G13" s="343"/>
      <c r="H13" s="344"/>
      <c r="I13" s="86"/>
      <c r="J13" s="333"/>
      <c r="K13" s="333"/>
      <c r="L13" s="333"/>
      <c r="M13" s="333"/>
      <c r="N13" s="65"/>
      <c r="O13" s="65"/>
      <c r="P13" s="119"/>
      <c r="Q13" s="119"/>
      <c r="R13" s="119"/>
    </row>
    <row r="14" spans="1:23" s="56" customFormat="1" ht="12.75" customHeight="1" x14ac:dyDescent="0.25">
      <c r="A14" s="4"/>
      <c r="B14" s="66">
        <v>2015</v>
      </c>
      <c r="C14" s="184">
        <f t="shared" si="1"/>
        <v>950</v>
      </c>
      <c r="D14" s="184">
        <f t="shared" ref="D14:G16" si="4">D24+D34+D44</f>
        <v>517</v>
      </c>
      <c r="E14" s="184">
        <f t="shared" si="4"/>
        <v>378</v>
      </c>
      <c r="F14" s="184">
        <f t="shared" si="4"/>
        <v>55</v>
      </c>
      <c r="G14" s="341">
        <f t="shared" si="4"/>
        <v>0</v>
      </c>
      <c r="H14" s="342"/>
      <c r="I14" s="68"/>
      <c r="J14" s="336">
        <f t="shared" si="0"/>
        <v>54.421052631578945</v>
      </c>
      <c r="K14" s="336">
        <f t="shared" si="0"/>
        <v>39.789473684210527</v>
      </c>
      <c r="L14" s="336">
        <f t="shared" si="0"/>
        <v>5.7894736842105265</v>
      </c>
      <c r="M14" s="336">
        <f t="shared" si="0"/>
        <v>0</v>
      </c>
      <c r="N14" s="67"/>
      <c r="O14" s="67"/>
      <c r="P14" s="119"/>
      <c r="Q14" s="119"/>
      <c r="R14" s="160">
        <f>C16/C15-1</f>
        <v>-0.33333333333333337</v>
      </c>
    </row>
    <row r="15" spans="1:23" s="56" customFormat="1" ht="12.75" customHeight="1" x14ac:dyDescent="0.25">
      <c r="A15" s="4"/>
      <c r="B15" s="69" t="s">
        <v>7</v>
      </c>
      <c r="C15" s="330">
        <f t="shared" si="1"/>
        <v>570</v>
      </c>
      <c r="D15" s="330">
        <f t="shared" si="4"/>
        <v>288</v>
      </c>
      <c r="E15" s="330">
        <f t="shared" si="4"/>
        <v>247</v>
      </c>
      <c r="F15" s="330">
        <f t="shared" si="4"/>
        <v>35</v>
      </c>
      <c r="G15" s="343">
        <f t="shared" si="4"/>
        <v>0</v>
      </c>
      <c r="H15" s="344"/>
      <c r="I15" s="86"/>
      <c r="J15" s="333">
        <f t="shared" si="0"/>
        <v>50.526315789473685</v>
      </c>
      <c r="K15" s="333">
        <f t="shared" si="0"/>
        <v>43.333333333333336</v>
      </c>
      <c r="L15" s="333">
        <f t="shared" si="0"/>
        <v>6.140350877192982</v>
      </c>
      <c r="M15" s="333">
        <f t="shared" si="0"/>
        <v>0</v>
      </c>
      <c r="N15" s="67"/>
      <c r="O15" s="67"/>
      <c r="P15" s="119"/>
      <c r="Q15" s="119"/>
      <c r="R15" s="119"/>
    </row>
    <row r="16" spans="1:23" ht="12.75" customHeight="1" x14ac:dyDescent="0.25">
      <c r="A16" s="16"/>
      <c r="B16" s="152" t="s">
        <v>4</v>
      </c>
      <c r="C16" s="334">
        <f t="shared" si="1"/>
        <v>380</v>
      </c>
      <c r="D16" s="334">
        <f t="shared" si="4"/>
        <v>229</v>
      </c>
      <c r="E16" s="334">
        <f t="shared" si="4"/>
        <v>131</v>
      </c>
      <c r="F16" s="334">
        <f t="shared" si="4"/>
        <v>20</v>
      </c>
      <c r="G16" s="345">
        <f t="shared" si="4"/>
        <v>0</v>
      </c>
      <c r="H16" s="346"/>
      <c r="I16" s="129"/>
      <c r="J16" s="335">
        <f>D16/$C16*100</f>
        <v>60.263157894736842</v>
      </c>
      <c r="K16" s="335">
        <f t="shared" si="0"/>
        <v>34.473684210526315</v>
      </c>
      <c r="L16" s="335">
        <f t="shared" si="0"/>
        <v>5.2631578947368416</v>
      </c>
      <c r="M16" s="335">
        <f t="shared" si="0"/>
        <v>0</v>
      </c>
      <c r="N16" s="65"/>
      <c r="O16" s="65"/>
      <c r="P16" s="119"/>
      <c r="Q16" s="119"/>
      <c r="R16" s="119"/>
      <c r="S16" s="352">
        <f>C16+'Table 1'!D16</f>
        <v>38978</v>
      </c>
    </row>
    <row r="17" spans="1:19" ht="12.75" customHeight="1" x14ac:dyDescent="0.25">
      <c r="A17" s="3"/>
      <c r="B17" s="69"/>
      <c r="C17" s="330"/>
      <c r="D17" s="185"/>
      <c r="E17" s="185"/>
      <c r="F17" s="185"/>
      <c r="G17" s="347"/>
      <c r="H17" s="344"/>
      <c r="I17" s="86"/>
      <c r="J17" s="333"/>
      <c r="K17" s="333"/>
      <c r="L17" s="333"/>
      <c r="M17" s="333"/>
      <c r="N17" s="65"/>
      <c r="O17" s="65"/>
      <c r="P17" s="119"/>
      <c r="Q17" s="160">
        <f>D16/D15-1</f>
        <v>-0.20486111111111116</v>
      </c>
      <c r="R17" s="119"/>
      <c r="S17" s="353">
        <f>C16/S16</f>
        <v>9.7490892298219504E-3</v>
      </c>
    </row>
    <row r="18" spans="1:19" s="56" customFormat="1" ht="12.75" customHeight="1" x14ac:dyDescent="0.25">
      <c r="A18" s="4" t="s">
        <v>70</v>
      </c>
      <c r="B18" s="66">
        <v>2014</v>
      </c>
      <c r="C18" s="184">
        <f t="shared" si="1"/>
        <v>1800</v>
      </c>
      <c r="D18" s="187">
        <f>D19+D20+D21+D22</f>
        <v>1280</v>
      </c>
      <c r="E18" s="187">
        <f t="shared" ref="E18:G18" si="5">E19+E20+E21+E22</f>
        <v>435</v>
      </c>
      <c r="F18" s="187">
        <f t="shared" si="5"/>
        <v>85</v>
      </c>
      <c r="G18" s="348">
        <f t="shared" si="5"/>
        <v>0</v>
      </c>
      <c r="H18" s="342"/>
      <c r="I18" s="68"/>
      <c r="J18" s="336">
        <f t="shared" ref="J18:M46" si="6">D18/$C18*100</f>
        <v>71.111111111111114</v>
      </c>
      <c r="K18" s="336">
        <f t="shared" si="0"/>
        <v>24.166666666666668</v>
      </c>
      <c r="L18" s="336">
        <f t="shared" si="0"/>
        <v>4.7222222222222223</v>
      </c>
      <c r="M18" s="336">
        <f t="shared" si="0"/>
        <v>0</v>
      </c>
      <c r="N18" s="67"/>
      <c r="O18" s="67"/>
      <c r="P18" s="119"/>
      <c r="Q18" s="119"/>
      <c r="R18" s="119"/>
    </row>
    <row r="19" spans="1:19" ht="12.75" customHeight="1" x14ac:dyDescent="0.25">
      <c r="A19" s="99"/>
      <c r="B19" s="69" t="s">
        <v>7</v>
      </c>
      <c r="C19" s="330">
        <f t="shared" si="1"/>
        <v>538</v>
      </c>
      <c r="D19" s="186">
        <f>'data for T3'!F14</f>
        <v>373</v>
      </c>
      <c r="E19" s="186">
        <f>'data for T3'!G14</f>
        <v>149</v>
      </c>
      <c r="F19" s="186">
        <f>'data for T3'!H14</f>
        <v>16</v>
      </c>
      <c r="G19" s="347">
        <f>'data for T3'!I14</f>
        <v>0</v>
      </c>
      <c r="H19" s="344"/>
      <c r="I19" s="86"/>
      <c r="J19" s="333">
        <f t="shared" si="6"/>
        <v>69.330855018587357</v>
      </c>
      <c r="K19" s="333">
        <f t="shared" si="0"/>
        <v>27.695167286245354</v>
      </c>
      <c r="L19" s="333">
        <f t="shared" si="0"/>
        <v>2.9739776951672861</v>
      </c>
      <c r="M19" s="333">
        <f t="shared" si="0"/>
        <v>0</v>
      </c>
      <c r="N19" s="65"/>
      <c r="O19" s="65"/>
      <c r="P19" s="119"/>
      <c r="Q19" s="160">
        <f>E16/E15-1</f>
        <v>-0.46963562753036436</v>
      </c>
      <c r="R19" s="119"/>
      <c r="S19" s="352">
        <f>C15+'Table 1'!D15</f>
        <v>40514</v>
      </c>
    </row>
    <row r="20" spans="1:19" ht="12.75" customHeight="1" x14ac:dyDescent="0.25">
      <c r="A20" s="3"/>
      <c r="B20" s="69" t="s">
        <v>4</v>
      </c>
      <c r="C20" s="330">
        <f t="shared" si="1"/>
        <v>438</v>
      </c>
      <c r="D20" s="186">
        <f>'data for T3'!F15</f>
        <v>306</v>
      </c>
      <c r="E20" s="186">
        <f>'data for T3'!G15</f>
        <v>112</v>
      </c>
      <c r="F20" s="186">
        <f>'data for T3'!H15</f>
        <v>20</v>
      </c>
      <c r="G20" s="347">
        <f>'data for T3'!I15</f>
        <v>0</v>
      </c>
      <c r="H20" s="344"/>
      <c r="I20" s="86"/>
      <c r="J20" s="333">
        <f t="shared" si="6"/>
        <v>69.863013698630141</v>
      </c>
      <c r="K20" s="333">
        <f t="shared" si="0"/>
        <v>25.570776255707763</v>
      </c>
      <c r="L20" s="333">
        <f t="shared" si="0"/>
        <v>4.5662100456620998</v>
      </c>
      <c r="M20" s="333">
        <f t="shared" si="0"/>
        <v>0</v>
      </c>
      <c r="N20" s="65"/>
      <c r="O20" s="65"/>
      <c r="P20" s="119"/>
      <c r="Q20" s="119"/>
      <c r="R20" s="119"/>
      <c r="S20" s="354">
        <f>C15/S19</f>
        <v>1.4069210643234438E-2</v>
      </c>
    </row>
    <row r="21" spans="1:19" ht="12.75" customHeight="1" x14ac:dyDescent="0.25">
      <c r="A21" s="3"/>
      <c r="B21" s="69" t="s">
        <v>5</v>
      </c>
      <c r="C21" s="330">
        <f t="shared" si="1"/>
        <v>438</v>
      </c>
      <c r="D21" s="186">
        <f>'data for T3'!F16</f>
        <v>309</v>
      </c>
      <c r="E21" s="186">
        <f>'data for T3'!G16</f>
        <v>92</v>
      </c>
      <c r="F21" s="186">
        <f>'data for T3'!H16</f>
        <v>37</v>
      </c>
      <c r="G21" s="347">
        <f>'data for T3'!I16</f>
        <v>0</v>
      </c>
      <c r="H21" s="344"/>
      <c r="I21" s="86"/>
      <c r="J21" s="333">
        <f t="shared" si="6"/>
        <v>70.547945205479451</v>
      </c>
      <c r="K21" s="333">
        <f t="shared" si="0"/>
        <v>21.00456621004566</v>
      </c>
      <c r="L21" s="333">
        <f t="shared" si="0"/>
        <v>8.4474885844748862</v>
      </c>
      <c r="M21" s="333">
        <f t="shared" si="0"/>
        <v>0</v>
      </c>
      <c r="N21" s="65"/>
      <c r="O21" s="65"/>
      <c r="P21" s="119"/>
      <c r="Q21" s="160">
        <f>F16/F15-1</f>
        <v>-0.4285714285714286</v>
      </c>
      <c r="R21" s="119"/>
    </row>
    <row r="22" spans="1:19" ht="12.75" customHeight="1" x14ac:dyDescent="0.25">
      <c r="A22" s="3"/>
      <c r="B22" s="69" t="s">
        <v>6</v>
      </c>
      <c r="C22" s="330">
        <f t="shared" si="1"/>
        <v>386</v>
      </c>
      <c r="D22" s="186">
        <f>'data for T3'!F17</f>
        <v>292</v>
      </c>
      <c r="E22" s="186">
        <f>'data for T3'!G17</f>
        <v>82</v>
      </c>
      <c r="F22" s="186">
        <f>'data for T3'!H17</f>
        <v>12</v>
      </c>
      <c r="G22" s="347">
        <f>'data for T3'!I17</f>
        <v>0</v>
      </c>
      <c r="H22" s="344"/>
      <c r="I22" s="86"/>
      <c r="J22" s="333">
        <f t="shared" si="6"/>
        <v>75.647668393782382</v>
      </c>
      <c r="K22" s="333">
        <f t="shared" si="0"/>
        <v>21.243523316062177</v>
      </c>
      <c r="L22" s="333">
        <f t="shared" si="0"/>
        <v>3.1088082901554404</v>
      </c>
      <c r="M22" s="333">
        <f t="shared" si="0"/>
        <v>0</v>
      </c>
      <c r="N22" s="65"/>
      <c r="O22" s="65"/>
      <c r="P22" s="119"/>
      <c r="Q22" s="119"/>
      <c r="R22" s="161">
        <f>R27/C15-1</f>
        <v>-0.33333333333333337</v>
      </c>
    </row>
    <row r="23" spans="1:19" ht="12.75" customHeight="1" x14ac:dyDescent="0.25">
      <c r="A23" s="3"/>
      <c r="B23" s="69"/>
      <c r="C23" s="330"/>
      <c r="D23" s="186"/>
      <c r="E23" s="186"/>
      <c r="F23" s="186"/>
      <c r="G23" s="347"/>
      <c r="H23" s="344"/>
      <c r="I23" s="86"/>
      <c r="J23" s="333"/>
      <c r="K23" s="333"/>
      <c r="L23" s="333"/>
      <c r="M23" s="333"/>
      <c r="N23" s="65"/>
      <c r="O23" s="65"/>
      <c r="P23" s="119"/>
      <c r="Q23" s="119"/>
      <c r="R23" s="119"/>
    </row>
    <row r="24" spans="1:19" s="56" customFormat="1" ht="12.75" customHeight="1" x14ac:dyDescent="0.25">
      <c r="A24" s="4"/>
      <c r="B24" s="66">
        <v>2015</v>
      </c>
      <c r="C24" s="184">
        <f t="shared" si="1"/>
        <v>666</v>
      </c>
      <c r="D24" s="187">
        <f>D25+D26</f>
        <v>473</v>
      </c>
      <c r="E24" s="187">
        <f t="shared" ref="E24:G24" si="7">E25+E26</f>
        <v>162</v>
      </c>
      <c r="F24" s="187">
        <f t="shared" si="7"/>
        <v>31</v>
      </c>
      <c r="G24" s="348">
        <f t="shared" si="7"/>
        <v>0</v>
      </c>
      <c r="H24" s="342"/>
      <c r="I24" s="68"/>
      <c r="J24" s="336">
        <f t="shared" si="6"/>
        <v>71.021021021021028</v>
      </c>
      <c r="K24" s="336">
        <f t="shared" si="6"/>
        <v>24.324324324324326</v>
      </c>
      <c r="L24" s="336">
        <f t="shared" si="6"/>
        <v>4.6546546546546548</v>
      </c>
      <c r="M24" s="336">
        <f t="shared" si="6"/>
        <v>0</v>
      </c>
      <c r="N24" s="67"/>
      <c r="O24" s="67"/>
      <c r="P24" s="119"/>
      <c r="Q24" s="119"/>
      <c r="R24" s="119"/>
    </row>
    <row r="25" spans="1:19" s="56" customFormat="1" ht="12.75" customHeight="1" x14ac:dyDescent="0.25">
      <c r="A25" s="4"/>
      <c r="B25" s="69" t="s">
        <v>7</v>
      </c>
      <c r="C25" s="330">
        <f t="shared" si="1"/>
        <v>386</v>
      </c>
      <c r="D25" s="186">
        <f>'data for T3'!F20</f>
        <v>261</v>
      </c>
      <c r="E25" s="186">
        <f>'data for T3'!G20</f>
        <v>107</v>
      </c>
      <c r="F25" s="186">
        <f>'data for T3'!H20</f>
        <v>18</v>
      </c>
      <c r="G25" s="347">
        <f>'data for T3'!I20</f>
        <v>0</v>
      </c>
      <c r="H25" s="344"/>
      <c r="I25" s="86"/>
      <c r="J25" s="333">
        <f t="shared" si="6"/>
        <v>67.616580310880821</v>
      </c>
      <c r="K25" s="333">
        <f t="shared" si="6"/>
        <v>27.720207253886009</v>
      </c>
      <c r="L25" s="333">
        <f t="shared" si="6"/>
        <v>4.6632124352331603</v>
      </c>
      <c r="M25" s="333">
        <f t="shared" si="6"/>
        <v>0</v>
      </c>
      <c r="N25" s="67"/>
      <c r="O25" s="67"/>
      <c r="P25" s="119"/>
      <c r="Q25" s="119"/>
      <c r="R25" s="119"/>
      <c r="S25" s="160">
        <f>C26/C16</f>
        <v>0.73684210526315785</v>
      </c>
    </row>
    <row r="26" spans="1:19" ht="12.75" customHeight="1" x14ac:dyDescent="0.25">
      <c r="A26" s="16"/>
      <c r="B26" s="152" t="s">
        <v>4</v>
      </c>
      <c r="C26" s="334">
        <f t="shared" si="1"/>
        <v>280</v>
      </c>
      <c r="D26" s="331">
        <f>'data for T3'!F21</f>
        <v>212</v>
      </c>
      <c r="E26" s="331">
        <f>'data for T3'!G21</f>
        <v>55</v>
      </c>
      <c r="F26" s="331">
        <f>'data for T3'!H21</f>
        <v>13</v>
      </c>
      <c r="G26" s="349">
        <f>'data for T3'!I21</f>
        <v>0</v>
      </c>
      <c r="H26" s="346"/>
      <c r="I26" s="129"/>
      <c r="J26" s="335">
        <f t="shared" si="6"/>
        <v>75.714285714285708</v>
      </c>
      <c r="K26" s="335">
        <f t="shared" si="6"/>
        <v>19.642857142857142</v>
      </c>
      <c r="L26" s="335">
        <f t="shared" si="6"/>
        <v>4.6428571428571432</v>
      </c>
      <c r="M26" s="335">
        <f t="shared" si="6"/>
        <v>0</v>
      </c>
      <c r="N26" s="65"/>
      <c r="O26" s="65"/>
      <c r="P26" s="119"/>
      <c r="Q26" s="160"/>
      <c r="R26" s="119"/>
    </row>
    <row r="27" spans="1:19" ht="12.75" customHeight="1" x14ac:dyDescent="0.25">
      <c r="A27" s="3"/>
      <c r="B27" s="69"/>
      <c r="C27" s="330"/>
      <c r="D27" s="186"/>
      <c r="E27" s="186"/>
      <c r="F27" s="186"/>
      <c r="G27" s="347"/>
      <c r="H27" s="344"/>
      <c r="I27" s="86"/>
      <c r="J27" s="333"/>
      <c r="K27" s="333"/>
      <c r="L27" s="333"/>
      <c r="M27" s="333"/>
      <c r="N27" s="65"/>
      <c r="O27" s="65"/>
      <c r="P27" s="119"/>
      <c r="Q27" s="119"/>
      <c r="R27" s="159">
        <v>380</v>
      </c>
      <c r="S27" s="52">
        <v>570</v>
      </c>
    </row>
    <row r="28" spans="1:19" s="56" customFormat="1" ht="12.75" customHeight="1" x14ac:dyDescent="0.25">
      <c r="A28" s="38" t="s">
        <v>60</v>
      </c>
      <c r="B28" s="70">
        <v>2014</v>
      </c>
      <c r="C28" s="184">
        <f t="shared" si="1"/>
        <v>578</v>
      </c>
      <c r="D28" s="187">
        <f>D29+D30+D31+D32</f>
        <v>106</v>
      </c>
      <c r="E28" s="187">
        <f t="shared" ref="E28:G28" si="8">E29+E30+E31+E32</f>
        <v>442</v>
      </c>
      <c r="F28" s="187">
        <f t="shared" si="8"/>
        <v>30</v>
      </c>
      <c r="G28" s="348">
        <f t="shared" si="8"/>
        <v>0</v>
      </c>
      <c r="H28" s="348"/>
      <c r="I28" s="68"/>
      <c r="J28" s="336">
        <f t="shared" si="6"/>
        <v>18.339100346020761</v>
      </c>
      <c r="K28" s="336">
        <f t="shared" si="6"/>
        <v>76.470588235294116</v>
      </c>
      <c r="L28" s="336">
        <f t="shared" si="6"/>
        <v>5.1903114186851207</v>
      </c>
      <c r="M28" s="336">
        <f t="shared" si="6"/>
        <v>0</v>
      </c>
      <c r="N28" s="71"/>
      <c r="O28" s="71"/>
      <c r="P28" s="119"/>
      <c r="Q28" s="119"/>
      <c r="R28" s="119"/>
    </row>
    <row r="29" spans="1:19" ht="12.75" customHeight="1" x14ac:dyDescent="0.25">
      <c r="A29" s="87"/>
      <c r="B29" s="72" t="s">
        <v>7</v>
      </c>
      <c r="C29" s="330">
        <f t="shared" si="1"/>
        <v>172</v>
      </c>
      <c r="D29" s="186">
        <f>'data for T3'!F24</f>
        <v>40</v>
      </c>
      <c r="E29" s="186">
        <f>'data for T3'!G24</f>
        <v>129</v>
      </c>
      <c r="F29" s="186">
        <f>'data for T3'!H24</f>
        <v>3</v>
      </c>
      <c r="G29" s="347">
        <f>'data for T3'!I24</f>
        <v>0</v>
      </c>
      <c r="H29" s="347"/>
      <c r="I29" s="86"/>
      <c r="J29" s="333">
        <f t="shared" si="6"/>
        <v>23.255813953488371</v>
      </c>
      <c r="K29" s="333">
        <f t="shared" si="6"/>
        <v>75</v>
      </c>
      <c r="L29" s="333">
        <f t="shared" si="6"/>
        <v>1.7441860465116279</v>
      </c>
      <c r="M29" s="333">
        <f t="shared" si="6"/>
        <v>0</v>
      </c>
      <c r="N29" s="73"/>
      <c r="O29" s="73"/>
      <c r="P29" s="119"/>
      <c r="Q29" s="119"/>
      <c r="R29" s="160">
        <f>D26/C26</f>
        <v>0.75714285714285712</v>
      </c>
    </row>
    <row r="30" spans="1:19" ht="12.75" customHeight="1" x14ac:dyDescent="0.25">
      <c r="A30" s="87"/>
      <c r="B30" s="72" t="s">
        <v>4</v>
      </c>
      <c r="C30" s="330">
        <f t="shared" si="1"/>
        <v>158</v>
      </c>
      <c r="D30" s="186">
        <f>'data for T3'!F25</f>
        <v>28</v>
      </c>
      <c r="E30" s="186">
        <f>'data for T3'!G25</f>
        <v>126</v>
      </c>
      <c r="F30" s="186">
        <f>'data for T3'!H25</f>
        <v>4</v>
      </c>
      <c r="G30" s="347">
        <f>'data for T3'!I25</f>
        <v>0</v>
      </c>
      <c r="H30" s="347"/>
      <c r="I30" s="86"/>
      <c r="J30" s="333">
        <f t="shared" si="6"/>
        <v>17.721518987341771</v>
      </c>
      <c r="K30" s="333">
        <f t="shared" si="6"/>
        <v>79.74683544303798</v>
      </c>
      <c r="L30" s="333">
        <f t="shared" si="6"/>
        <v>2.5316455696202533</v>
      </c>
      <c r="M30" s="333">
        <f t="shared" si="6"/>
        <v>0</v>
      </c>
      <c r="N30" s="73"/>
      <c r="O30" s="73"/>
      <c r="P30" s="119"/>
      <c r="Q30" s="119"/>
      <c r="R30" s="119"/>
      <c r="S30" s="52">
        <v>29</v>
      </c>
    </row>
    <row r="31" spans="1:19" ht="12.75" customHeight="1" x14ac:dyDescent="0.25">
      <c r="A31" s="87"/>
      <c r="B31" s="72" t="s">
        <v>5</v>
      </c>
      <c r="C31" s="330">
        <f t="shared" si="1"/>
        <v>141</v>
      </c>
      <c r="D31" s="186">
        <f>'data for T3'!F26</f>
        <v>18</v>
      </c>
      <c r="E31" s="186">
        <f>'data for T3'!G26</f>
        <v>103</v>
      </c>
      <c r="F31" s="186">
        <f>'data for T3'!H26</f>
        <v>20</v>
      </c>
      <c r="G31" s="347">
        <f>'data for T3'!I26</f>
        <v>0</v>
      </c>
      <c r="H31" s="347"/>
      <c r="I31" s="86"/>
      <c r="J31" s="333">
        <f t="shared" si="6"/>
        <v>12.76595744680851</v>
      </c>
      <c r="K31" s="333">
        <f t="shared" si="6"/>
        <v>73.049645390070921</v>
      </c>
      <c r="L31" s="333">
        <f t="shared" si="6"/>
        <v>14.184397163120568</v>
      </c>
      <c r="M31" s="333">
        <f t="shared" si="6"/>
        <v>0</v>
      </c>
      <c r="N31" s="73"/>
      <c r="O31" s="73"/>
      <c r="P31" s="119"/>
      <c r="Q31" s="119"/>
      <c r="R31" s="119"/>
    </row>
    <row r="32" spans="1:19" ht="12.75" customHeight="1" x14ac:dyDescent="0.25">
      <c r="A32" s="87"/>
      <c r="B32" s="72" t="s">
        <v>6</v>
      </c>
      <c r="C32" s="330">
        <f t="shared" si="1"/>
        <v>107</v>
      </c>
      <c r="D32" s="186">
        <f>'data for T3'!F27</f>
        <v>20</v>
      </c>
      <c r="E32" s="186">
        <f>'data for T3'!G27</f>
        <v>84</v>
      </c>
      <c r="F32" s="186">
        <f>'data for T3'!H27</f>
        <v>3</v>
      </c>
      <c r="G32" s="347">
        <f>'data for T3'!I27</f>
        <v>0</v>
      </c>
      <c r="H32" s="347"/>
      <c r="I32" s="86"/>
      <c r="J32" s="333">
        <f t="shared" si="6"/>
        <v>18.691588785046729</v>
      </c>
      <c r="K32" s="333">
        <f t="shared" si="6"/>
        <v>78.504672897196258</v>
      </c>
      <c r="L32" s="333">
        <f t="shared" si="6"/>
        <v>2.8037383177570092</v>
      </c>
      <c r="M32" s="333">
        <f t="shared" si="6"/>
        <v>0</v>
      </c>
      <c r="N32" s="73"/>
      <c r="O32" s="73"/>
      <c r="P32" s="119"/>
      <c r="Q32" s="119"/>
      <c r="R32" s="119"/>
    </row>
    <row r="33" spans="1:19" ht="12.75" customHeight="1" x14ac:dyDescent="0.25">
      <c r="A33" s="87"/>
      <c r="B33" s="58"/>
      <c r="C33" s="330"/>
      <c r="D33" s="186"/>
      <c r="E33" s="186"/>
      <c r="F33" s="186"/>
      <c r="G33" s="347"/>
      <c r="H33" s="347"/>
      <c r="I33" s="86"/>
      <c r="J33" s="333"/>
      <c r="K33" s="333"/>
      <c r="L33" s="333"/>
      <c r="M33" s="333"/>
      <c r="N33" s="73"/>
      <c r="O33" s="73"/>
      <c r="P33" s="119"/>
      <c r="Q33" s="119"/>
      <c r="R33" s="119"/>
    </row>
    <row r="34" spans="1:19" s="56" customFormat="1" ht="12.75" customHeight="1" x14ac:dyDescent="0.25">
      <c r="A34" s="38"/>
      <c r="B34" s="70">
        <v>2015</v>
      </c>
      <c r="C34" s="184">
        <f t="shared" si="1"/>
        <v>281</v>
      </c>
      <c r="D34" s="187">
        <f>D35+D36</f>
        <v>44</v>
      </c>
      <c r="E34" s="187">
        <f t="shared" ref="E34:G34" si="9">E35+E36</f>
        <v>214</v>
      </c>
      <c r="F34" s="187">
        <f t="shared" si="9"/>
        <v>23</v>
      </c>
      <c r="G34" s="348">
        <f t="shared" si="9"/>
        <v>0</v>
      </c>
      <c r="H34" s="348"/>
      <c r="I34" s="68"/>
      <c r="J34" s="336">
        <f t="shared" si="6"/>
        <v>15.658362989323843</v>
      </c>
      <c r="K34" s="336">
        <f t="shared" si="6"/>
        <v>76.156583629893234</v>
      </c>
      <c r="L34" s="336">
        <f t="shared" si="6"/>
        <v>8.185053380782918</v>
      </c>
      <c r="M34" s="336">
        <f t="shared" si="6"/>
        <v>0</v>
      </c>
      <c r="N34" s="71"/>
      <c r="O34" s="71"/>
      <c r="P34" s="119"/>
      <c r="Q34" s="119"/>
      <c r="R34" s="159">
        <v>38598</v>
      </c>
      <c r="S34" s="56">
        <v>39694</v>
      </c>
    </row>
    <row r="35" spans="1:19" s="56" customFormat="1" ht="12.75" customHeight="1" x14ac:dyDescent="0.25">
      <c r="A35" s="38"/>
      <c r="B35" s="72" t="s">
        <v>7</v>
      </c>
      <c r="C35" s="330">
        <f t="shared" si="1"/>
        <v>182</v>
      </c>
      <c r="D35" s="186">
        <f>'data for T3'!F30</f>
        <v>27</v>
      </c>
      <c r="E35" s="186">
        <f>'data for T3'!G30</f>
        <v>138</v>
      </c>
      <c r="F35" s="186">
        <f>'data for T3'!H30</f>
        <v>17</v>
      </c>
      <c r="G35" s="347">
        <f>'data for T3'!I30</f>
        <v>0</v>
      </c>
      <c r="H35" s="347"/>
      <c r="I35" s="86"/>
      <c r="J35" s="333">
        <f t="shared" si="6"/>
        <v>14.835164835164836</v>
      </c>
      <c r="K35" s="333">
        <f t="shared" si="6"/>
        <v>75.824175824175825</v>
      </c>
      <c r="L35" s="333">
        <f t="shared" si="6"/>
        <v>9.3406593406593412</v>
      </c>
      <c r="M35" s="333">
        <f t="shared" si="6"/>
        <v>0</v>
      </c>
      <c r="N35" s="71"/>
      <c r="O35" s="71"/>
      <c r="P35" s="119"/>
      <c r="Q35" s="119"/>
      <c r="R35" s="119"/>
    </row>
    <row r="36" spans="1:19" ht="12.75" customHeight="1" x14ac:dyDescent="0.25">
      <c r="A36" s="88"/>
      <c r="B36" s="152" t="s">
        <v>4</v>
      </c>
      <c r="C36" s="334">
        <f t="shared" si="1"/>
        <v>99</v>
      </c>
      <c r="D36" s="331">
        <f>'data for T3'!F31</f>
        <v>17</v>
      </c>
      <c r="E36" s="331">
        <f>'data for T3'!G31</f>
        <v>76</v>
      </c>
      <c r="F36" s="331">
        <f>'data for T3'!H31</f>
        <v>6</v>
      </c>
      <c r="G36" s="349">
        <f>'data for T3'!I31</f>
        <v>0</v>
      </c>
      <c r="H36" s="346"/>
      <c r="I36" s="129"/>
      <c r="J36" s="335">
        <f t="shared" si="6"/>
        <v>17.171717171717169</v>
      </c>
      <c r="K36" s="335">
        <f t="shared" si="6"/>
        <v>76.767676767676761</v>
      </c>
      <c r="L36" s="335">
        <f t="shared" si="6"/>
        <v>6.0606060606060606</v>
      </c>
      <c r="M36" s="335">
        <f t="shared" si="6"/>
        <v>0</v>
      </c>
      <c r="N36" s="73"/>
      <c r="O36" s="73"/>
      <c r="P36" s="119"/>
      <c r="Q36" s="119"/>
      <c r="R36" s="162">
        <f>R27+R34</f>
        <v>38978</v>
      </c>
      <c r="S36" s="162">
        <f>S27+S34</f>
        <v>40264</v>
      </c>
    </row>
    <row r="37" spans="1:19" ht="12.75" customHeight="1" x14ac:dyDescent="0.25">
      <c r="A37" s="87"/>
      <c r="B37" s="58"/>
      <c r="C37" s="330"/>
      <c r="D37" s="186"/>
      <c r="E37" s="186"/>
      <c r="F37" s="186"/>
      <c r="G37" s="347"/>
      <c r="H37" s="347"/>
      <c r="I37" s="86"/>
      <c r="J37" s="333"/>
      <c r="K37" s="333"/>
      <c r="L37" s="333"/>
      <c r="M37" s="333"/>
      <c r="N37" s="73"/>
      <c r="O37" s="73"/>
      <c r="P37" s="119"/>
      <c r="Q37" s="119"/>
      <c r="R37" s="119"/>
      <c r="S37" s="166"/>
    </row>
    <row r="38" spans="1:19" s="56" customFormat="1" ht="12.75" customHeight="1" x14ac:dyDescent="0.25">
      <c r="A38" s="38" t="s">
        <v>71</v>
      </c>
      <c r="B38" s="70">
        <v>2014</v>
      </c>
      <c r="C38" s="184">
        <f t="shared" si="1"/>
        <v>13</v>
      </c>
      <c r="D38" s="187">
        <f>D39+D40+D41+D42</f>
        <v>8</v>
      </c>
      <c r="E38" s="187">
        <f t="shared" ref="E38:G38" si="10">E39+E40+E41+E42</f>
        <v>2</v>
      </c>
      <c r="F38" s="187">
        <f t="shared" si="10"/>
        <v>3</v>
      </c>
      <c r="G38" s="348">
        <f t="shared" si="10"/>
        <v>0</v>
      </c>
      <c r="H38" s="348"/>
      <c r="I38" s="68"/>
      <c r="J38" s="337">
        <f t="shared" si="6"/>
        <v>61.53846153846154</v>
      </c>
      <c r="K38" s="337">
        <f t="shared" si="6"/>
        <v>15.384615384615385</v>
      </c>
      <c r="L38" s="337">
        <f t="shared" si="6"/>
        <v>23.076923076923077</v>
      </c>
      <c r="M38" s="336">
        <f t="shared" si="6"/>
        <v>0</v>
      </c>
      <c r="N38" s="71"/>
      <c r="O38" s="71"/>
      <c r="P38" s="119"/>
      <c r="Q38" s="119"/>
      <c r="R38" s="119"/>
    </row>
    <row r="39" spans="1:19" ht="12.75" customHeight="1" x14ac:dyDescent="0.25">
      <c r="A39" s="87"/>
      <c r="B39" s="58" t="s">
        <v>7</v>
      </c>
      <c r="C39" s="330">
        <f t="shared" si="1"/>
        <v>4</v>
      </c>
      <c r="D39" s="186">
        <f>'data for T3'!F34</f>
        <v>3</v>
      </c>
      <c r="E39" s="186">
        <f>'data for T3'!G34</f>
        <v>0</v>
      </c>
      <c r="F39" s="186">
        <f>'data for T3'!H34</f>
        <v>1</v>
      </c>
      <c r="G39" s="347">
        <f>'data for T3'!I34</f>
        <v>0</v>
      </c>
      <c r="H39" s="347"/>
      <c r="I39" s="86"/>
      <c r="J39" s="338">
        <f t="shared" si="6"/>
        <v>75</v>
      </c>
      <c r="K39" s="333">
        <f t="shared" si="6"/>
        <v>0</v>
      </c>
      <c r="L39" s="338">
        <f t="shared" si="6"/>
        <v>25</v>
      </c>
      <c r="M39" s="333">
        <f t="shared" si="6"/>
        <v>0</v>
      </c>
      <c r="N39" s="73"/>
      <c r="O39" s="73"/>
      <c r="P39" s="119"/>
      <c r="Q39" s="119"/>
      <c r="R39" s="164">
        <f>R27/R36</f>
        <v>9.7490892298219504E-3</v>
      </c>
      <c r="S39" s="164">
        <f>S27/S36</f>
        <v>1.4156566660043711E-2</v>
      </c>
    </row>
    <row r="40" spans="1:19" ht="12.75" customHeight="1" x14ac:dyDescent="0.25">
      <c r="A40" s="87"/>
      <c r="B40" s="58" t="s">
        <v>4</v>
      </c>
      <c r="C40" s="330">
        <f t="shared" si="1"/>
        <v>4</v>
      </c>
      <c r="D40" s="186">
        <f>'data for T3'!F35</f>
        <v>3</v>
      </c>
      <c r="E40" s="186">
        <f>'data for T3'!G35</f>
        <v>0</v>
      </c>
      <c r="F40" s="186">
        <f>'data for T3'!H35</f>
        <v>1</v>
      </c>
      <c r="G40" s="347">
        <f>'data for T3'!I35</f>
        <v>0</v>
      </c>
      <c r="H40" s="347"/>
      <c r="I40" s="86"/>
      <c r="J40" s="338">
        <f t="shared" si="6"/>
        <v>75</v>
      </c>
      <c r="K40" s="333">
        <f t="shared" si="6"/>
        <v>0</v>
      </c>
      <c r="L40" s="338">
        <f t="shared" si="6"/>
        <v>25</v>
      </c>
      <c r="M40" s="333">
        <f t="shared" si="6"/>
        <v>0</v>
      </c>
      <c r="N40" s="73"/>
      <c r="O40" s="73"/>
      <c r="P40" s="119"/>
      <c r="Q40" s="119"/>
      <c r="R40" s="119"/>
    </row>
    <row r="41" spans="1:19" ht="12.75" customHeight="1" x14ac:dyDescent="0.25">
      <c r="A41" s="87"/>
      <c r="B41" s="58" t="s">
        <v>5</v>
      </c>
      <c r="C41" s="330">
        <f t="shared" si="1"/>
        <v>1</v>
      </c>
      <c r="D41" s="186">
        <f>'data for T3'!F36</f>
        <v>1</v>
      </c>
      <c r="E41" s="186">
        <f>'data for T3'!G36</f>
        <v>0</v>
      </c>
      <c r="F41" s="186">
        <f>'data for T3'!H36</f>
        <v>0</v>
      </c>
      <c r="G41" s="347">
        <f>'data for T3'!I36</f>
        <v>0</v>
      </c>
      <c r="H41" s="347"/>
      <c r="I41" s="86"/>
      <c r="J41" s="338">
        <f t="shared" si="6"/>
        <v>100</v>
      </c>
      <c r="K41" s="333">
        <f t="shared" si="6"/>
        <v>0</v>
      </c>
      <c r="L41" s="333">
        <f t="shared" si="6"/>
        <v>0</v>
      </c>
      <c r="M41" s="333">
        <f t="shared" si="6"/>
        <v>0</v>
      </c>
      <c r="N41" s="73"/>
      <c r="O41" s="73"/>
      <c r="P41" s="119"/>
      <c r="Q41" s="119"/>
      <c r="R41" s="161">
        <f>R27/R36</f>
        <v>9.7490892298219504E-3</v>
      </c>
      <c r="S41" s="163">
        <f>S30/R36</f>
        <v>7.4400944122325412E-4</v>
      </c>
    </row>
    <row r="42" spans="1:19" ht="12.75" customHeight="1" x14ac:dyDescent="0.25">
      <c r="A42" s="87"/>
      <c r="B42" s="58" t="s">
        <v>6</v>
      </c>
      <c r="C42" s="330">
        <f t="shared" si="1"/>
        <v>4</v>
      </c>
      <c r="D42" s="186">
        <f>'data for T3'!F37</f>
        <v>1</v>
      </c>
      <c r="E42" s="186">
        <f>'data for T3'!G37</f>
        <v>2</v>
      </c>
      <c r="F42" s="186">
        <f>'data for T3'!H37</f>
        <v>1</v>
      </c>
      <c r="G42" s="347">
        <f>'data for T3'!I37</f>
        <v>0</v>
      </c>
      <c r="H42" s="347"/>
      <c r="I42" s="86"/>
      <c r="J42" s="338">
        <f t="shared" si="6"/>
        <v>25</v>
      </c>
      <c r="K42" s="338">
        <f t="shared" si="6"/>
        <v>50</v>
      </c>
      <c r="L42" s="338">
        <f t="shared" si="6"/>
        <v>25</v>
      </c>
      <c r="M42" s="333">
        <f t="shared" si="6"/>
        <v>0</v>
      </c>
      <c r="N42" s="73"/>
      <c r="O42" s="73"/>
      <c r="P42" s="119"/>
      <c r="Q42" s="119"/>
      <c r="R42" s="119"/>
    </row>
    <row r="43" spans="1:19" ht="12.75" customHeight="1" x14ac:dyDescent="0.25">
      <c r="A43" s="87"/>
      <c r="B43" s="58"/>
      <c r="C43" s="330"/>
      <c r="D43" s="186"/>
      <c r="E43" s="186"/>
      <c r="F43" s="186"/>
      <c r="G43" s="347"/>
      <c r="H43" s="347"/>
      <c r="I43" s="86"/>
      <c r="J43" s="333"/>
      <c r="K43" s="333"/>
      <c r="L43" s="333"/>
      <c r="M43" s="333"/>
      <c r="N43" s="73"/>
      <c r="O43" s="73"/>
      <c r="P43" s="119"/>
      <c r="Q43" s="119"/>
      <c r="R43" s="119"/>
    </row>
    <row r="44" spans="1:19" s="56" customFormat="1" ht="12.75" customHeight="1" x14ac:dyDescent="0.25">
      <c r="A44" s="38"/>
      <c r="B44" s="70">
        <v>2015</v>
      </c>
      <c r="C44" s="184">
        <f t="shared" si="1"/>
        <v>3</v>
      </c>
      <c r="D44" s="187">
        <f>D45+D46</f>
        <v>0</v>
      </c>
      <c r="E44" s="187">
        <f t="shared" ref="E44:G44" si="11">E45+E46</f>
        <v>2</v>
      </c>
      <c r="F44" s="187">
        <f t="shared" si="11"/>
        <v>1</v>
      </c>
      <c r="G44" s="348">
        <f t="shared" si="11"/>
        <v>0</v>
      </c>
      <c r="H44" s="348"/>
      <c r="I44" s="68"/>
      <c r="J44" s="336">
        <f t="shared" si="6"/>
        <v>0</v>
      </c>
      <c r="K44" s="337">
        <f t="shared" si="6"/>
        <v>66.666666666666657</v>
      </c>
      <c r="L44" s="337">
        <f t="shared" si="6"/>
        <v>33.333333333333329</v>
      </c>
      <c r="M44" s="336">
        <f t="shared" si="6"/>
        <v>0</v>
      </c>
      <c r="N44" s="71"/>
      <c r="O44" s="71"/>
      <c r="P44" s="119"/>
      <c r="Q44" s="119"/>
      <c r="R44" s="119"/>
    </row>
    <row r="45" spans="1:19" s="58" customFormat="1" ht="12.75" customHeight="1" x14ac:dyDescent="0.25">
      <c r="A45" s="87"/>
      <c r="B45" s="69" t="s">
        <v>7</v>
      </c>
      <c r="C45" s="330">
        <f t="shared" si="1"/>
        <v>2</v>
      </c>
      <c r="D45" s="186">
        <f>'data for T3'!F40</f>
        <v>0</v>
      </c>
      <c r="E45" s="186">
        <f>'data for T3'!G40</f>
        <v>2</v>
      </c>
      <c r="F45" s="186">
        <f>'data for T3'!H40</f>
        <v>0</v>
      </c>
      <c r="G45" s="347">
        <f>'data for T3'!I40</f>
        <v>0</v>
      </c>
      <c r="H45" s="347"/>
      <c r="I45" s="86"/>
      <c r="J45" s="333">
        <f t="shared" si="6"/>
        <v>0</v>
      </c>
      <c r="K45" s="338">
        <f t="shared" si="6"/>
        <v>100</v>
      </c>
      <c r="L45" s="333">
        <f t="shared" si="6"/>
        <v>0</v>
      </c>
      <c r="M45" s="333">
        <f t="shared" si="6"/>
        <v>0</v>
      </c>
      <c r="N45" s="73"/>
      <c r="O45" s="73"/>
      <c r="P45" s="119"/>
      <c r="Q45" s="119"/>
      <c r="R45" s="119"/>
    </row>
    <row r="46" spans="1:19" ht="12.75" customHeight="1" x14ac:dyDescent="0.25">
      <c r="A46" s="152"/>
      <c r="B46" s="152" t="s">
        <v>4</v>
      </c>
      <c r="C46" s="334">
        <f t="shared" si="1"/>
        <v>1</v>
      </c>
      <c r="D46" s="331">
        <f>'data for T3'!F41</f>
        <v>0</v>
      </c>
      <c r="E46" s="331">
        <f>'data for T3'!G41</f>
        <v>0</v>
      </c>
      <c r="F46" s="331">
        <f>'data for T3'!H41</f>
        <v>1</v>
      </c>
      <c r="G46" s="349">
        <f>'data for T3'!I41</f>
        <v>0</v>
      </c>
      <c r="H46" s="346"/>
      <c r="I46" s="332"/>
      <c r="J46" s="335">
        <f t="shared" si="6"/>
        <v>0</v>
      </c>
      <c r="K46" s="335">
        <f t="shared" si="6"/>
        <v>0</v>
      </c>
      <c r="L46" s="339">
        <f t="shared" si="6"/>
        <v>100</v>
      </c>
      <c r="M46" s="335">
        <f t="shared" si="6"/>
        <v>0</v>
      </c>
      <c r="N46" s="73"/>
      <c r="O46" s="73"/>
    </row>
    <row r="47" spans="1:19" x14ac:dyDescent="0.25">
      <c r="A47" s="74"/>
      <c r="B47" s="98"/>
      <c r="C47" s="75"/>
      <c r="D47" s="58"/>
      <c r="E47" s="58"/>
      <c r="F47" s="58"/>
      <c r="G47" s="58"/>
      <c r="H47" s="58"/>
      <c r="J47" s="58"/>
      <c r="K47" s="58"/>
      <c r="L47" s="58"/>
      <c r="M47" s="58"/>
      <c r="O47" s="58"/>
    </row>
    <row r="48" spans="1:19" s="11" customFormat="1" x14ac:dyDescent="0.25">
      <c r="A48" s="82" t="s">
        <v>12</v>
      </c>
      <c r="B48" s="76"/>
      <c r="C48" s="77"/>
      <c r="D48" s="78"/>
      <c r="E48" s="79"/>
      <c r="F48" s="79"/>
      <c r="G48" s="79"/>
      <c r="H48" s="79"/>
      <c r="I48" s="79"/>
      <c r="J48" s="79"/>
      <c r="K48" s="79"/>
      <c r="L48" s="79"/>
      <c r="M48" s="79"/>
      <c r="N48" s="79"/>
      <c r="O48" s="79"/>
      <c r="P48" s="79"/>
      <c r="Q48" s="80"/>
      <c r="R48" s="80"/>
    </row>
    <row r="49" spans="1:18" s="11" customFormat="1" x14ac:dyDescent="0.25">
      <c r="A49" s="427" t="s">
        <v>65</v>
      </c>
      <c r="B49" s="427"/>
      <c r="C49" s="427"/>
      <c r="D49" s="427"/>
      <c r="E49" s="427"/>
      <c r="F49" s="427"/>
      <c r="G49" s="427"/>
      <c r="H49" s="427"/>
      <c r="I49" s="427"/>
      <c r="J49" s="427"/>
      <c r="K49" s="427"/>
      <c r="L49" s="427"/>
      <c r="M49" s="427"/>
      <c r="N49" s="427"/>
      <c r="O49" s="79"/>
      <c r="P49" s="79"/>
      <c r="Q49" s="80"/>
      <c r="R49" s="80"/>
    </row>
    <row r="51" spans="1:18" ht="12.75" customHeight="1" x14ac:dyDescent="0.25">
      <c r="A51" s="427" t="s">
        <v>21</v>
      </c>
      <c r="B51" s="427"/>
      <c r="C51" s="427"/>
      <c r="D51" s="427"/>
      <c r="E51" s="427"/>
      <c r="F51" s="427"/>
      <c r="G51" s="427"/>
      <c r="H51" s="427"/>
      <c r="I51" s="427"/>
      <c r="J51" s="427"/>
      <c r="K51" s="427"/>
      <c r="L51" s="427"/>
      <c r="M51" s="427"/>
      <c r="N51" s="427"/>
      <c r="O51" s="427"/>
      <c r="P51" s="427"/>
      <c r="Q51" s="427"/>
      <c r="R51" s="427"/>
    </row>
    <row r="52" spans="1:18" ht="12.75" customHeight="1" x14ac:dyDescent="0.25">
      <c r="A52" s="427" t="s">
        <v>32</v>
      </c>
      <c r="B52" s="427"/>
      <c r="C52" s="427"/>
      <c r="D52" s="427"/>
      <c r="E52" s="427"/>
      <c r="F52" s="427"/>
      <c r="G52" s="427"/>
      <c r="H52" s="427"/>
      <c r="I52" s="427"/>
      <c r="J52" s="427"/>
      <c r="K52" s="427"/>
      <c r="L52" s="427"/>
      <c r="M52" s="427"/>
      <c r="N52" s="427"/>
      <c r="O52" s="427"/>
      <c r="P52" s="427"/>
      <c r="Q52" s="427"/>
      <c r="R52" s="427"/>
    </row>
    <row r="53" spans="1:18" ht="12.75" customHeight="1" x14ac:dyDescent="0.25">
      <c r="A53" s="149" t="s">
        <v>68</v>
      </c>
      <c r="B53" s="373"/>
      <c r="C53" s="373"/>
      <c r="D53" s="373"/>
      <c r="E53" s="373"/>
      <c r="F53" s="373"/>
      <c r="G53" s="373"/>
      <c r="H53" s="373"/>
      <c r="I53" s="373"/>
      <c r="J53" s="373"/>
      <c r="K53" s="373"/>
      <c r="L53" s="373"/>
      <c r="M53" s="373"/>
      <c r="N53" s="373"/>
      <c r="O53" s="373"/>
      <c r="P53" s="373"/>
      <c r="Q53" s="373"/>
      <c r="R53" s="373"/>
    </row>
    <row r="54" spans="1:18" ht="27" customHeight="1" x14ac:dyDescent="0.25">
      <c r="A54" s="427" t="s">
        <v>46</v>
      </c>
      <c r="B54" s="427"/>
      <c r="C54" s="427"/>
      <c r="D54" s="427"/>
      <c r="E54" s="427"/>
      <c r="F54" s="427"/>
      <c r="G54" s="427"/>
      <c r="H54" s="427"/>
      <c r="I54" s="427"/>
      <c r="J54" s="427"/>
      <c r="K54" s="427"/>
      <c r="L54" s="427"/>
      <c r="M54" s="427"/>
      <c r="N54" s="427"/>
      <c r="O54" s="427"/>
      <c r="P54" s="427"/>
      <c r="Q54" s="427"/>
      <c r="R54" s="427"/>
    </row>
    <row r="55" spans="1:18" ht="12.75" customHeight="1" x14ac:dyDescent="0.25">
      <c r="A55" s="427" t="s">
        <v>38</v>
      </c>
      <c r="B55" s="427"/>
      <c r="C55" s="427"/>
      <c r="D55" s="427"/>
      <c r="E55" s="427"/>
      <c r="F55" s="427"/>
      <c r="G55" s="427"/>
      <c r="H55" s="427"/>
      <c r="I55" s="427"/>
      <c r="J55" s="427"/>
      <c r="K55" s="427"/>
      <c r="L55" s="427"/>
      <c r="M55" s="427"/>
      <c r="N55" s="427"/>
      <c r="O55" s="427"/>
      <c r="P55" s="427"/>
      <c r="Q55" s="427"/>
      <c r="R55" s="427"/>
    </row>
    <row r="56" spans="1:18" ht="25.5" customHeight="1" x14ac:dyDescent="0.25">
      <c r="A56" s="427" t="s">
        <v>39</v>
      </c>
      <c r="B56" s="427"/>
      <c r="C56" s="427"/>
      <c r="D56" s="427"/>
      <c r="E56" s="427"/>
      <c r="F56" s="427"/>
      <c r="G56" s="427"/>
      <c r="H56" s="427"/>
      <c r="I56" s="427"/>
      <c r="J56" s="427"/>
      <c r="K56" s="427"/>
      <c r="L56" s="427"/>
      <c r="M56" s="427"/>
      <c r="N56" s="427"/>
      <c r="O56" s="427"/>
      <c r="P56" s="427"/>
      <c r="Q56" s="427"/>
      <c r="R56" s="427"/>
    </row>
    <row r="57" spans="1:18" ht="12.75" customHeight="1" x14ac:dyDescent="0.25">
      <c r="A57" s="427" t="s">
        <v>40</v>
      </c>
      <c r="B57" s="427"/>
      <c r="C57" s="427"/>
      <c r="D57" s="427"/>
      <c r="E57" s="427"/>
      <c r="F57" s="427"/>
      <c r="G57" s="427"/>
      <c r="H57" s="427"/>
      <c r="I57" s="427"/>
      <c r="J57" s="427"/>
      <c r="K57" s="427"/>
      <c r="L57" s="427"/>
      <c r="M57" s="427"/>
      <c r="N57" s="427"/>
      <c r="O57" s="427"/>
      <c r="P57" s="427"/>
      <c r="Q57" s="427"/>
      <c r="R57" s="427"/>
    </row>
    <row r="58" spans="1:18" ht="12.75" customHeight="1" x14ac:dyDescent="0.25">
      <c r="A58" s="138" t="s">
        <v>61</v>
      </c>
      <c r="B58" s="373"/>
      <c r="C58" s="373"/>
      <c r="D58" s="373"/>
      <c r="E58" s="373"/>
      <c r="F58" s="373"/>
      <c r="G58" s="373"/>
      <c r="H58" s="373"/>
      <c r="I58" s="373"/>
      <c r="J58" s="373"/>
      <c r="K58" s="373"/>
      <c r="L58" s="373"/>
      <c r="M58" s="373"/>
      <c r="N58" s="373"/>
      <c r="O58" s="373"/>
      <c r="P58" s="373"/>
      <c r="Q58" s="373"/>
      <c r="R58" s="373"/>
    </row>
    <row r="59" spans="1:18" ht="12.75" customHeight="1" x14ac:dyDescent="0.25">
      <c r="A59" s="427" t="s">
        <v>47</v>
      </c>
      <c r="B59" s="427"/>
      <c r="C59" s="427"/>
      <c r="D59" s="427"/>
      <c r="E59" s="427"/>
      <c r="F59" s="427"/>
      <c r="G59" s="427"/>
      <c r="H59" s="427"/>
      <c r="I59" s="427"/>
      <c r="J59" s="427"/>
      <c r="K59" s="427"/>
      <c r="L59" s="427"/>
      <c r="M59" s="427"/>
      <c r="N59" s="427"/>
      <c r="O59" s="427"/>
      <c r="P59" s="427"/>
      <c r="Q59" s="427"/>
      <c r="R59" s="427"/>
    </row>
    <row r="60" spans="1:18" ht="12.75" customHeight="1" x14ac:dyDescent="0.25">
      <c r="A60" s="427" t="s">
        <v>34</v>
      </c>
      <c r="B60" s="427"/>
      <c r="C60" s="427"/>
      <c r="D60" s="427"/>
      <c r="E60" s="427"/>
      <c r="F60" s="427"/>
      <c r="G60" s="427"/>
      <c r="H60" s="427"/>
      <c r="I60" s="427"/>
      <c r="J60" s="427"/>
      <c r="K60" s="427"/>
      <c r="L60" s="427"/>
      <c r="M60" s="427"/>
      <c r="N60" s="427"/>
      <c r="O60" s="427"/>
      <c r="P60" s="427"/>
      <c r="Q60" s="427"/>
      <c r="R60" s="427"/>
    </row>
    <row r="61" spans="1:18" ht="12.75" customHeight="1" x14ac:dyDescent="0.25">
      <c r="A61" s="427" t="s">
        <v>59</v>
      </c>
      <c r="B61" s="427"/>
      <c r="C61" s="427"/>
      <c r="D61" s="427"/>
      <c r="E61" s="427"/>
      <c r="F61" s="427"/>
      <c r="G61" s="427"/>
      <c r="H61" s="427"/>
      <c r="I61" s="427"/>
      <c r="J61" s="427"/>
      <c r="K61" s="427"/>
      <c r="L61" s="427"/>
      <c r="M61" s="427"/>
      <c r="N61" s="427"/>
      <c r="O61" s="427"/>
      <c r="P61" s="427"/>
      <c r="Q61" s="427"/>
      <c r="R61" s="427"/>
    </row>
  </sheetData>
  <mergeCells count="22">
    <mergeCell ref="A60:N60"/>
    <mergeCell ref="O60:R60"/>
    <mergeCell ref="A61:N61"/>
    <mergeCell ref="O61:R61"/>
    <mergeCell ref="A56:N56"/>
    <mergeCell ref="O56:R56"/>
    <mergeCell ref="A57:N57"/>
    <mergeCell ref="O57:R57"/>
    <mergeCell ref="A59:N59"/>
    <mergeCell ref="O59:R59"/>
    <mergeCell ref="A52:N52"/>
    <mergeCell ref="O52:R52"/>
    <mergeCell ref="A54:N54"/>
    <mergeCell ref="O54:R54"/>
    <mergeCell ref="A55:N55"/>
    <mergeCell ref="O55:R55"/>
    <mergeCell ref="O51:R51"/>
    <mergeCell ref="C4:C5"/>
    <mergeCell ref="D4:G4"/>
    <mergeCell ref="J4:M4"/>
    <mergeCell ref="A49:N49"/>
    <mergeCell ref="A51:N51"/>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zoomScale="70" zoomScaleNormal="70" workbookViewId="0">
      <selection activeCell="D47" sqref="D47"/>
    </sheetView>
  </sheetViews>
  <sheetFormatPr defaultColWidth="9.109375" defaultRowHeight="13.2" x14ac:dyDescent="0.25"/>
  <cols>
    <col min="1" max="1" width="20.5546875" style="11" customWidth="1"/>
    <col min="2" max="2" width="23.109375" style="11" customWidth="1"/>
    <col min="3" max="3" width="13.33203125" style="11" customWidth="1"/>
    <col min="4" max="10" width="12.6640625" style="11" customWidth="1"/>
    <col min="11" max="11" width="12.6640625" style="3" customWidth="1"/>
    <col min="12" max="13" width="1.6640625" style="11" customWidth="1"/>
    <col min="14" max="14" width="10.44140625" style="144" customWidth="1"/>
    <col min="15" max="18" width="9.109375" style="11"/>
    <col min="19" max="19" width="16.33203125" style="11" customWidth="1"/>
    <col min="20" max="16384" width="9.109375" style="11"/>
  </cols>
  <sheetData>
    <row r="1" spans="1:19" ht="23.25" customHeight="1" x14ac:dyDescent="0.25">
      <c r="A1" s="425" t="s">
        <v>76</v>
      </c>
      <c r="B1" s="426"/>
      <c r="C1" s="426"/>
      <c r="D1" s="426"/>
      <c r="E1" s="426"/>
      <c r="F1" s="426"/>
      <c r="G1" s="426"/>
      <c r="H1" s="426"/>
      <c r="I1" s="426"/>
      <c r="J1" s="426"/>
      <c r="K1" s="11"/>
      <c r="L1" s="372"/>
      <c r="M1" s="372"/>
    </row>
    <row r="2" spans="1:19" x14ac:dyDescent="0.25">
      <c r="B2" s="9"/>
      <c r="C2" s="100"/>
      <c r="D2" s="100"/>
      <c r="E2" s="100"/>
      <c r="F2" s="100"/>
      <c r="G2" s="100"/>
      <c r="H2" s="100"/>
      <c r="I2" s="100"/>
      <c r="J2" s="100"/>
      <c r="K2" s="23"/>
      <c r="L2" s="100"/>
      <c r="M2" s="100"/>
    </row>
    <row r="3" spans="1:19" ht="15.6" x14ac:dyDescent="0.25">
      <c r="A3" s="10" t="s">
        <v>20</v>
      </c>
      <c r="D3" s="3"/>
      <c r="E3" s="3"/>
      <c r="F3" s="3"/>
      <c r="G3" s="3"/>
      <c r="H3" s="3"/>
      <c r="I3" s="3"/>
      <c r="J3" s="5"/>
      <c r="L3" s="3"/>
      <c r="M3" s="3"/>
      <c r="N3" s="48"/>
    </row>
    <row r="4" spans="1:19" ht="12.75" customHeight="1" x14ac:dyDescent="0.25">
      <c r="B4" s="414" t="s">
        <v>9</v>
      </c>
      <c r="C4" s="414" t="s">
        <v>42</v>
      </c>
      <c r="D4" s="371"/>
      <c r="E4" s="417" t="s">
        <v>15</v>
      </c>
      <c r="F4" s="417"/>
      <c r="G4" s="417"/>
      <c r="H4" s="417"/>
      <c r="I4" s="417"/>
      <c r="J4" s="417"/>
      <c r="K4" s="417"/>
      <c r="L4" s="42"/>
      <c r="M4" s="43"/>
      <c r="N4" s="418" t="s">
        <v>179</v>
      </c>
    </row>
    <row r="5" spans="1:19" ht="38.25" customHeight="1" x14ac:dyDescent="0.25">
      <c r="A5" s="18" t="s">
        <v>33</v>
      </c>
      <c r="B5" s="415"/>
      <c r="C5" s="416"/>
      <c r="D5" s="126" t="s">
        <v>53</v>
      </c>
      <c r="E5" s="44" t="s">
        <v>16</v>
      </c>
      <c r="F5" s="173" t="s">
        <v>17</v>
      </c>
      <c r="G5" s="44" t="s">
        <v>0</v>
      </c>
      <c r="H5" s="44" t="s">
        <v>8</v>
      </c>
      <c r="I5" s="44" t="s">
        <v>19</v>
      </c>
      <c r="J5" s="44" t="s">
        <v>178</v>
      </c>
      <c r="K5" s="44" t="s">
        <v>18</v>
      </c>
      <c r="L5" s="45"/>
      <c r="M5" s="16"/>
      <c r="N5" s="422"/>
    </row>
    <row r="6" spans="1:19" ht="12.75" customHeight="1" x14ac:dyDescent="0.25">
      <c r="B6" s="3"/>
      <c r="C6" s="19"/>
      <c r="D6" s="47"/>
      <c r="E6" s="47"/>
      <c r="F6" s="174"/>
      <c r="G6" s="47"/>
      <c r="H6" s="47"/>
      <c r="I6" s="47"/>
      <c r="J6" s="47"/>
      <c r="K6" s="47"/>
      <c r="L6" s="106"/>
      <c r="M6" s="48"/>
      <c r="N6" s="46"/>
    </row>
    <row r="7" spans="1:19" ht="12.75" customHeight="1" x14ac:dyDescent="0.25">
      <c r="A7" s="105" t="s">
        <v>69</v>
      </c>
      <c r="B7" s="4" t="s">
        <v>35</v>
      </c>
      <c r="C7" s="2">
        <v>2013</v>
      </c>
      <c r="D7" s="325">
        <f t="shared" ref="D7:D70" si="0">SUM(E7:K7)</f>
        <v>6592</v>
      </c>
      <c r="E7" s="178">
        <f>E62+E117+E172</f>
        <v>908</v>
      </c>
      <c r="F7" s="178">
        <f t="shared" ref="F7:K7" si="1">F62+F117+F172</f>
        <v>178</v>
      </c>
      <c r="G7" s="178">
        <f t="shared" si="1"/>
        <v>851</v>
      </c>
      <c r="H7" s="178">
        <f t="shared" si="1"/>
        <v>3562</v>
      </c>
      <c r="I7" s="178">
        <f t="shared" si="1"/>
        <v>85</v>
      </c>
      <c r="J7" s="178">
        <f t="shared" si="1"/>
        <v>546</v>
      </c>
      <c r="K7" s="178">
        <f t="shared" si="1"/>
        <v>462</v>
      </c>
      <c r="L7" s="137"/>
      <c r="M7" s="5"/>
      <c r="N7" s="321">
        <f>D7/'Table 1'!D7*100</f>
        <v>4.0624653346973485</v>
      </c>
      <c r="O7" s="14"/>
      <c r="R7" s="14"/>
    </row>
    <row r="8" spans="1:19" ht="12.75" customHeight="1" x14ac:dyDescent="0.25">
      <c r="A8" s="105"/>
      <c r="B8" s="3"/>
      <c r="C8" s="2">
        <v>2014</v>
      </c>
      <c r="D8" s="325">
        <f t="shared" si="0"/>
        <v>2947</v>
      </c>
      <c r="E8" s="178">
        <f t="shared" ref="E8:K12" si="2">E63+E118+E173</f>
        <v>366</v>
      </c>
      <c r="F8" s="178">
        <f t="shared" si="2"/>
        <v>142</v>
      </c>
      <c r="G8" s="178">
        <f t="shared" si="2"/>
        <v>820</v>
      </c>
      <c r="H8" s="178">
        <f t="shared" si="2"/>
        <v>1347</v>
      </c>
      <c r="I8" s="178">
        <f t="shared" si="2"/>
        <v>72</v>
      </c>
      <c r="J8" s="178">
        <f t="shared" si="2"/>
        <v>78</v>
      </c>
      <c r="K8" s="178">
        <f t="shared" si="2"/>
        <v>122</v>
      </c>
      <c r="L8" s="326"/>
      <c r="M8" s="4"/>
      <c r="N8" s="321">
        <f>D8/'Table 1'!D8*100</f>
        <v>1.8349709219063273</v>
      </c>
      <c r="O8" s="14"/>
      <c r="R8" s="14"/>
    </row>
    <row r="9" spans="1:19" ht="12.75" customHeight="1" x14ac:dyDescent="0.25">
      <c r="A9" s="105"/>
      <c r="B9" s="3"/>
      <c r="C9" s="12" t="s">
        <v>7</v>
      </c>
      <c r="D9" s="181">
        <f t="shared" si="0"/>
        <v>981</v>
      </c>
      <c r="E9" s="179">
        <f t="shared" si="2"/>
        <v>115</v>
      </c>
      <c r="F9" s="179">
        <f t="shared" si="2"/>
        <v>33</v>
      </c>
      <c r="G9" s="179">
        <f t="shared" si="2"/>
        <v>320</v>
      </c>
      <c r="H9" s="179">
        <f t="shared" si="2"/>
        <v>438</v>
      </c>
      <c r="I9" s="179">
        <f t="shared" si="2"/>
        <v>15</v>
      </c>
      <c r="J9" s="179">
        <f t="shared" si="2"/>
        <v>0</v>
      </c>
      <c r="K9" s="179">
        <f t="shared" si="2"/>
        <v>60</v>
      </c>
      <c r="L9" s="107"/>
      <c r="M9" s="3"/>
      <c r="N9" s="322">
        <f>D9/'Table 1'!D9*100</f>
        <v>2.1732869580628722</v>
      </c>
      <c r="O9" s="14"/>
      <c r="R9" s="14"/>
    </row>
    <row r="10" spans="1:19" ht="12.75" customHeight="1" x14ac:dyDescent="0.25">
      <c r="A10" s="105"/>
      <c r="B10" s="3"/>
      <c r="C10" s="12" t="s">
        <v>4</v>
      </c>
      <c r="D10" s="181">
        <f t="shared" si="0"/>
        <v>700</v>
      </c>
      <c r="E10" s="179">
        <f t="shared" si="2"/>
        <v>98</v>
      </c>
      <c r="F10" s="179">
        <f t="shared" si="2"/>
        <v>27</v>
      </c>
      <c r="G10" s="179">
        <f t="shared" si="2"/>
        <v>182</v>
      </c>
      <c r="H10" s="179">
        <f t="shared" si="2"/>
        <v>329</v>
      </c>
      <c r="I10" s="179">
        <f t="shared" si="2"/>
        <v>10</v>
      </c>
      <c r="J10" s="179">
        <f t="shared" si="2"/>
        <v>35</v>
      </c>
      <c r="K10" s="179">
        <f t="shared" si="2"/>
        <v>19</v>
      </c>
      <c r="L10" s="107"/>
      <c r="M10" s="3"/>
      <c r="N10" s="322">
        <f>D10/'Table 1'!D10*100</f>
        <v>1.7659821383520864</v>
      </c>
      <c r="O10" s="14"/>
      <c r="R10" s="165">
        <v>617</v>
      </c>
      <c r="S10" s="11">
        <v>700</v>
      </c>
    </row>
    <row r="11" spans="1:19" ht="12.75" customHeight="1" x14ac:dyDescent="0.25">
      <c r="A11" s="105"/>
      <c r="B11" s="3"/>
      <c r="C11" s="12" t="s">
        <v>5</v>
      </c>
      <c r="D11" s="181">
        <f t="shared" si="0"/>
        <v>662</v>
      </c>
      <c r="E11" s="179">
        <f t="shared" si="2"/>
        <v>88</v>
      </c>
      <c r="F11" s="179">
        <f t="shared" si="2"/>
        <v>48</v>
      </c>
      <c r="G11" s="179">
        <f t="shared" si="2"/>
        <v>158</v>
      </c>
      <c r="H11" s="179">
        <f t="shared" si="2"/>
        <v>309</v>
      </c>
      <c r="I11" s="179">
        <f t="shared" si="2"/>
        <v>24</v>
      </c>
      <c r="J11" s="179">
        <f t="shared" si="2"/>
        <v>10</v>
      </c>
      <c r="K11" s="179">
        <f t="shared" si="2"/>
        <v>25</v>
      </c>
      <c r="L11" s="107"/>
      <c r="M11" s="3"/>
      <c r="N11" s="322">
        <f>D11/'Table 1'!D11*100</f>
        <v>1.7365756407229611</v>
      </c>
      <c r="O11" s="14"/>
      <c r="R11" s="14">
        <v>583</v>
      </c>
      <c r="S11" s="11">
        <v>583</v>
      </c>
    </row>
    <row r="12" spans="1:19" ht="12.75" customHeight="1" x14ac:dyDescent="0.25">
      <c r="A12" s="105"/>
      <c r="B12" s="3"/>
      <c r="C12" s="12" t="s">
        <v>6</v>
      </c>
      <c r="D12" s="181">
        <f t="shared" si="0"/>
        <v>604</v>
      </c>
      <c r="E12" s="179">
        <f t="shared" si="2"/>
        <v>65</v>
      </c>
      <c r="F12" s="179">
        <f t="shared" si="2"/>
        <v>34</v>
      </c>
      <c r="G12" s="179">
        <f t="shared" si="2"/>
        <v>160</v>
      </c>
      <c r="H12" s="179">
        <f t="shared" si="2"/>
        <v>271</v>
      </c>
      <c r="I12" s="179">
        <f t="shared" si="2"/>
        <v>23</v>
      </c>
      <c r="J12" s="179">
        <f t="shared" si="2"/>
        <v>33</v>
      </c>
      <c r="K12" s="179">
        <f t="shared" si="2"/>
        <v>18</v>
      </c>
      <c r="L12" s="107"/>
      <c r="M12" s="3"/>
      <c r="N12" s="322">
        <f>D12/'Table 1'!D12*100</f>
        <v>1.6019520475281137</v>
      </c>
      <c r="O12" s="14"/>
      <c r="R12" s="154">
        <f>R11/R10-1</f>
        <v>-5.5105348460291692E-2</v>
      </c>
      <c r="S12" s="154">
        <f>S11/S10-1</f>
        <v>-0.16714285714285715</v>
      </c>
    </row>
    <row r="13" spans="1:19" ht="12.75" customHeight="1" x14ac:dyDescent="0.25">
      <c r="A13" s="105"/>
      <c r="B13" s="3"/>
      <c r="C13" s="12"/>
      <c r="D13" s="181"/>
      <c r="E13" s="179"/>
      <c r="F13" s="179"/>
      <c r="G13" s="179"/>
      <c r="H13" s="179"/>
      <c r="I13" s="179"/>
      <c r="J13" s="179"/>
      <c r="K13" s="179"/>
      <c r="L13" s="107"/>
      <c r="M13" s="3"/>
      <c r="N13" s="322"/>
      <c r="O13" s="14"/>
      <c r="R13" s="14"/>
    </row>
    <row r="14" spans="1:19" ht="12.75" customHeight="1" x14ac:dyDescent="0.25">
      <c r="A14" s="105"/>
      <c r="B14" s="3"/>
      <c r="C14" s="2">
        <v>2015</v>
      </c>
      <c r="D14" s="325">
        <f t="shared" si="0"/>
        <v>1200</v>
      </c>
      <c r="E14" s="178">
        <f t="shared" ref="E14:K16" si="3">E69+E124+E179</f>
        <v>158</v>
      </c>
      <c r="F14" s="178">
        <f t="shared" si="3"/>
        <v>83</v>
      </c>
      <c r="G14" s="178">
        <f t="shared" si="3"/>
        <v>292</v>
      </c>
      <c r="H14" s="178">
        <f t="shared" si="3"/>
        <v>454</v>
      </c>
      <c r="I14" s="178">
        <f t="shared" si="3"/>
        <v>34</v>
      </c>
      <c r="J14" s="178">
        <f t="shared" si="3"/>
        <v>108</v>
      </c>
      <c r="K14" s="178">
        <f t="shared" si="3"/>
        <v>71</v>
      </c>
      <c r="L14" s="326"/>
      <c r="M14" s="4"/>
      <c r="N14" s="321">
        <f>D14/'Table 1'!D14*100</f>
        <v>1.024196645755985</v>
      </c>
      <c r="O14" s="14"/>
      <c r="R14" s="14"/>
    </row>
    <row r="15" spans="1:19" ht="12.75" customHeight="1" x14ac:dyDescent="0.25">
      <c r="A15" s="105"/>
      <c r="B15" s="3"/>
      <c r="C15" s="6" t="s">
        <v>25</v>
      </c>
      <c r="D15" s="181">
        <f t="shared" si="0"/>
        <v>617</v>
      </c>
      <c r="E15" s="179">
        <f t="shared" si="3"/>
        <v>83</v>
      </c>
      <c r="F15" s="179">
        <f t="shared" si="3"/>
        <v>54</v>
      </c>
      <c r="G15" s="179">
        <f t="shared" si="3"/>
        <v>123</v>
      </c>
      <c r="H15" s="179">
        <f t="shared" si="3"/>
        <v>273</v>
      </c>
      <c r="I15" s="179">
        <f t="shared" si="3"/>
        <v>18</v>
      </c>
      <c r="J15" s="179">
        <f t="shared" si="3"/>
        <v>34</v>
      </c>
      <c r="K15" s="179">
        <f t="shared" si="3"/>
        <v>32</v>
      </c>
      <c r="L15" s="107"/>
      <c r="M15" s="3"/>
      <c r="N15" s="322">
        <f>D15/'Table 1'!D15*100</f>
        <v>1.5446625275385539</v>
      </c>
      <c r="O15" s="14"/>
      <c r="P15" s="154">
        <f>H15/D15</f>
        <v>0.44246353322528365</v>
      </c>
      <c r="R15" s="165">
        <v>583</v>
      </c>
    </row>
    <row r="16" spans="1:19" ht="12.75" customHeight="1" x14ac:dyDescent="0.25">
      <c r="A16" s="105"/>
      <c r="B16" s="3"/>
      <c r="C16" s="6" t="s">
        <v>78</v>
      </c>
      <c r="D16" s="181">
        <f t="shared" si="0"/>
        <v>583</v>
      </c>
      <c r="E16" s="179">
        <f t="shared" si="3"/>
        <v>75</v>
      </c>
      <c r="F16" s="179">
        <f t="shared" si="3"/>
        <v>29</v>
      </c>
      <c r="G16" s="179">
        <f t="shared" si="3"/>
        <v>169</v>
      </c>
      <c r="H16" s="179">
        <f t="shared" si="3"/>
        <v>181</v>
      </c>
      <c r="I16" s="179">
        <f t="shared" si="3"/>
        <v>16</v>
      </c>
      <c r="J16" s="179">
        <f t="shared" si="3"/>
        <v>74</v>
      </c>
      <c r="K16" s="179">
        <f t="shared" si="3"/>
        <v>39</v>
      </c>
      <c r="L16" s="107"/>
      <c r="M16" s="3"/>
      <c r="N16" s="322">
        <f>D16/'Table 1'!D16*100</f>
        <v>1.5104409554899219</v>
      </c>
      <c r="O16" s="14"/>
      <c r="R16" s="14"/>
    </row>
    <row r="17" spans="1:20" ht="12.75" customHeight="1" x14ac:dyDescent="0.25">
      <c r="A17" s="105"/>
      <c r="B17" s="3"/>
      <c r="C17" s="6"/>
      <c r="D17" s="181"/>
      <c r="E17" s="179"/>
      <c r="F17" s="179"/>
      <c r="G17" s="179"/>
      <c r="H17" s="179"/>
      <c r="I17" s="179"/>
      <c r="J17" s="179"/>
      <c r="K17" s="179"/>
      <c r="L17" s="107"/>
      <c r="M17" s="3"/>
      <c r="N17" s="322"/>
      <c r="O17" s="14"/>
      <c r="R17" s="13"/>
    </row>
    <row r="18" spans="1:20" ht="12.75" customHeight="1" x14ac:dyDescent="0.25">
      <c r="A18" s="105"/>
      <c r="B18" s="4" t="s">
        <v>180</v>
      </c>
      <c r="C18" s="2">
        <v>2013</v>
      </c>
      <c r="D18" s="325">
        <f t="shared" si="0"/>
        <v>1523</v>
      </c>
      <c r="E18" s="178">
        <f t="shared" ref="E18:K23" si="4">E73+E128+E183</f>
        <v>240</v>
      </c>
      <c r="F18" s="178">
        <f t="shared" si="4"/>
        <v>44</v>
      </c>
      <c r="G18" s="178">
        <f t="shared" si="4"/>
        <v>121</v>
      </c>
      <c r="H18" s="178">
        <f t="shared" si="4"/>
        <v>770</v>
      </c>
      <c r="I18" s="178">
        <f t="shared" si="4"/>
        <v>22</v>
      </c>
      <c r="J18" s="178">
        <f t="shared" si="4"/>
        <v>245</v>
      </c>
      <c r="K18" s="178">
        <f t="shared" si="4"/>
        <v>81</v>
      </c>
      <c r="L18" s="326"/>
      <c r="M18" s="4"/>
      <c r="N18" s="321">
        <f>D18/'Table 1'!D19*100</f>
        <v>1.8704558852426802</v>
      </c>
      <c r="O18" s="14"/>
      <c r="P18" s="13">
        <f>D16/'Table 1'!D16</f>
        <v>1.5104409554899218E-2</v>
      </c>
      <c r="R18" s="14"/>
    </row>
    <row r="19" spans="1:20" ht="12.75" customHeight="1" x14ac:dyDescent="0.25">
      <c r="A19" s="105"/>
      <c r="B19" s="3"/>
      <c r="C19" s="2">
        <v>2014</v>
      </c>
      <c r="D19" s="325">
        <f t="shared" si="0"/>
        <v>728</v>
      </c>
      <c r="E19" s="178">
        <f t="shared" si="4"/>
        <v>120</v>
      </c>
      <c r="F19" s="178">
        <f t="shared" si="4"/>
        <v>30</v>
      </c>
      <c r="G19" s="178">
        <f t="shared" si="4"/>
        <v>113</v>
      </c>
      <c r="H19" s="178">
        <f t="shared" si="4"/>
        <v>368</v>
      </c>
      <c r="I19" s="178">
        <f t="shared" si="4"/>
        <v>28</v>
      </c>
      <c r="J19" s="178">
        <f t="shared" si="4"/>
        <v>39</v>
      </c>
      <c r="K19" s="178">
        <f t="shared" si="4"/>
        <v>30</v>
      </c>
      <c r="L19" s="326"/>
      <c r="M19" s="4"/>
      <c r="N19" s="321">
        <f>D19/'Table 1'!D20*100</f>
        <v>0.82150353201381221</v>
      </c>
      <c r="O19" s="14"/>
      <c r="R19" s="14"/>
    </row>
    <row r="20" spans="1:20" ht="12.75" customHeight="1" x14ac:dyDescent="0.25">
      <c r="A20" s="105"/>
      <c r="B20" s="3"/>
      <c r="C20" s="12" t="s">
        <v>7</v>
      </c>
      <c r="D20" s="181">
        <f t="shared" si="0"/>
        <v>186</v>
      </c>
      <c r="E20" s="179">
        <f t="shared" si="4"/>
        <v>25</v>
      </c>
      <c r="F20" s="179">
        <f t="shared" si="4"/>
        <v>5</v>
      </c>
      <c r="G20" s="179">
        <f t="shared" si="4"/>
        <v>41</v>
      </c>
      <c r="H20" s="179">
        <f t="shared" si="4"/>
        <v>105</v>
      </c>
      <c r="I20" s="179">
        <f t="shared" si="4"/>
        <v>3</v>
      </c>
      <c r="J20" s="179">
        <f t="shared" si="4"/>
        <v>0</v>
      </c>
      <c r="K20" s="179">
        <f t="shared" si="4"/>
        <v>7</v>
      </c>
      <c r="L20" s="106"/>
      <c r="M20" s="48"/>
      <c r="N20" s="322">
        <f>D20/'Table 1'!D21*100</f>
        <v>0.81887822488333184</v>
      </c>
      <c r="O20" s="14"/>
      <c r="P20" s="154">
        <f>H16/D16</f>
        <v>0.31046312178387653</v>
      </c>
      <c r="R20" s="14"/>
      <c r="S20" s="168">
        <v>38598</v>
      </c>
    </row>
    <row r="21" spans="1:20" ht="12.75" customHeight="1" x14ac:dyDescent="0.25">
      <c r="A21" s="105"/>
      <c r="B21" s="3"/>
      <c r="C21" s="12" t="s">
        <v>4</v>
      </c>
      <c r="D21" s="181">
        <f t="shared" si="0"/>
        <v>179</v>
      </c>
      <c r="E21" s="179">
        <f t="shared" si="4"/>
        <v>36</v>
      </c>
      <c r="F21" s="179">
        <f t="shared" si="4"/>
        <v>3</v>
      </c>
      <c r="G21" s="179">
        <f t="shared" si="4"/>
        <v>26</v>
      </c>
      <c r="H21" s="179">
        <f t="shared" si="4"/>
        <v>89</v>
      </c>
      <c r="I21" s="179">
        <f t="shared" si="4"/>
        <v>6</v>
      </c>
      <c r="J21" s="179">
        <f t="shared" si="4"/>
        <v>16</v>
      </c>
      <c r="K21" s="179">
        <f t="shared" si="4"/>
        <v>3</v>
      </c>
      <c r="L21" s="106"/>
      <c r="M21" s="48"/>
      <c r="N21" s="322">
        <f>D21/'Table 1'!D22*100</f>
        <v>0.81010137581462704</v>
      </c>
      <c r="O21" s="14"/>
      <c r="R21" s="14"/>
      <c r="S21" s="11">
        <v>583</v>
      </c>
    </row>
    <row r="22" spans="1:20" ht="12.75" customHeight="1" x14ac:dyDescent="0.25">
      <c r="A22" s="105"/>
      <c r="B22" s="3"/>
      <c r="C22" s="12" t="s">
        <v>5</v>
      </c>
      <c r="D22" s="181">
        <f t="shared" si="0"/>
        <v>205</v>
      </c>
      <c r="E22" s="179">
        <f t="shared" si="4"/>
        <v>35</v>
      </c>
      <c r="F22" s="179">
        <f t="shared" si="4"/>
        <v>14</v>
      </c>
      <c r="G22" s="179">
        <f t="shared" si="4"/>
        <v>27</v>
      </c>
      <c r="H22" s="179">
        <f t="shared" si="4"/>
        <v>98</v>
      </c>
      <c r="I22" s="179">
        <f t="shared" si="4"/>
        <v>10</v>
      </c>
      <c r="J22" s="179">
        <f t="shared" si="4"/>
        <v>5</v>
      </c>
      <c r="K22" s="179">
        <f t="shared" si="4"/>
        <v>16</v>
      </c>
      <c r="L22" s="106"/>
      <c r="M22" s="48"/>
      <c r="N22" s="322">
        <f>D22/'Table 1'!D23*100</f>
        <v>0.93071824207754461</v>
      </c>
      <c r="O22" s="14"/>
      <c r="R22" s="14"/>
      <c r="S22" s="13">
        <f>S21/S20</f>
        <v>1.5104409554899218E-2</v>
      </c>
    </row>
    <row r="23" spans="1:20" ht="12.75" customHeight="1" x14ac:dyDescent="0.25">
      <c r="A23" s="105"/>
      <c r="B23" s="3"/>
      <c r="C23" s="12" t="s">
        <v>6</v>
      </c>
      <c r="D23" s="181">
        <f t="shared" si="0"/>
        <v>158</v>
      </c>
      <c r="E23" s="179">
        <f t="shared" si="4"/>
        <v>24</v>
      </c>
      <c r="F23" s="179">
        <f t="shared" si="4"/>
        <v>8</v>
      </c>
      <c r="G23" s="179">
        <f t="shared" si="4"/>
        <v>19</v>
      </c>
      <c r="H23" s="179">
        <f t="shared" si="4"/>
        <v>76</v>
      </c>
      <c r="I23" s="179">
        <f t="shared" si="4"/>
        <v>9</v>
      </c>
      <c r="J23" s="179">
        <f t="shared" si="4"/>
        <v>18</v>
      </c>
      <c r="K23" s="179">
        <f t="shared" si="4"/>
        <v>4</v>
      </c>
      <c r="L23" s="106"/>
      <c r="M23" s="48"/>
      <c r="N23" s="322">
        <f>D23/'Table 1'!D24*100</f>
        <v>0.72536957120558254</v>
      </c>
      <c r="O23" s="14"/>
      <c r="P23" s="351">
        <f>D16+'Table 1'!D16</f>
        <v>39181</v>
      </c>
      <c r="R23" s="14"/>
    </row>
    <row r="24" spans="1:20" ht="12.75" customHeight="1" x14ac:dyDescent="0.25">
      <c r="A24" s="105"/>
      <c r="B24" s="3"/>
      <c r="C24" s="12"/>
      <c r="D24" s="181"/>
      <c r="E24" s="179"/>
      <c r="F24" s="179"/>
      <c r="G24" s="179"/>
      <c r="H24" s="179"/>
      <c r="I24" s="179"/>
      <c r="J24" s="179"/>
      <c r="K24" s="179"/>
      <c r="L24" s="106"/>
      <c r="M24" s="48"/>
      <c r="N24" s="322"/>
      <c r="O24" s="14"/>
      <c r="P24" s="13">
        <f>D16/P23</f>
        <v>1.4879661060207754E-2</v>
      </c>
      <c r="R24" s="14"/>
    </row>
    <row r="25" spans="1:20" ht="15" customHeight="1" x14ac:dyDescent="0.25">
      <c r="A25" s="105"/>
      <c r="B25" s="3"/>
      <c r="C25" s="2">
        <v>2015</v>
      </c>
      <c r="D25" s="325">
        <f t="shared" si="0"/>
        <v>339</v>
      </c>
      <c r="E25" s="178">
        <f t="shared" ref="E25:K27" si="5">E80+E135+E190</f>
        <v>53</v>
      </c>
      <c r="F25" s="178">
        <f t="shared" si="5"/>
        <v>35</v>
      </c>
      <c r="G25" s="178">
        <f t="shared" si="5"/>
        <v>43</v>
      </c>
      <c r="H25" s="178">
        <f t="shared" si="5"/>
        <v>117</v>
      </c>
      <c r="I25" s="178">
        <f t="shared" si="5"/>
        <v>15</v>
      </c>
      <c r="J25" s="178">
        <f t="shared" si="5"/>
        <v>57</v>
      </c>
      <c r="K25" s="178">
        <f t="shared" si="5"/>
        <v>19</v>
      </c>
      <c r="L25" s="137"/>
      <c r="M25" s="5"/>
      <c r="N25" s="321">
        <f>D25/'Table 1'!D26*100</f>
        <v>0.51036538548394383</v>
      </c>
      <c r="O25" s="14"/>
      <c r="R25" s="14"/>
    </row>
    <row r="26" spans="1:20" ht="12.75" customHeight="1" x14ac:dyDescent="0.25">
      <c r="A26" s="105"/>
      <c r="B26" s="3"/>
      <c r="C26" s="12" t="s">
        <v>7</v>
      </c>
      <c r="D26" s="181">
        <f t="shared" si="0"/>
        <v>173</v>
      </c>
      <c r="E26" s="179">
        <f t="shared" si="5"/>
        <v>31</v>
      </c>
      <c r="F26" s="179">
        <f t="shared" si="5"/>
        <v>21</v>
      </c>
      <c r="G26" s="179">
        <f t="shared" si="5"/>
        <v>18</v>
      </c>
      <c r="H26" s="179">
        <f t="shared" si="5"/>
        <v>72</v>
      </c>
      <c r="I26" s="179">
        <f t="shared" si="5"/>
        <v>9</v>
      </c>
      <c r="J26" s="179">
        <f t="shared" si="5"/>
        <v>14</v>
      </c>
      <c r="K26" s="179">
        <f t="shared" si="5"/>
        <v>8</v>
      </c>
      <c r="L26" s="106"/>
      <c r="M26" s="48"/>
      <c r="N26" s="322">
        <f>D26/'Table 1'!D27*100</f>
        <v>0.75893836367624479</v>
      </c>
      <c r="O26" s="14"/>
      <c r="P26" s="351">
        <f>D15+'Table 1'!D15</f>
        <v>40561</v>
      </c>
      <c r="R26" s="14" t="s">
        <v>79</v>
      </c>
      <c r="S26" s="11" t="s">
        <v>80</v>
      </c>
    </row>
    <row r="27" spans="1:20" ht="12.75" customHeight="1" x14ac:dyDescent="0.25">
      <c r="A27" s="105"/>
      <c r="B27" s="3"/>
      <c r="C27" s="12" t="s">
        <v>4</v>
      </c>
      <c r="D27" s="181">
        <f t="shared" si="0"/>
        <v>166</v>
      </c>
      <c r="E27" s="179">
        <f t="shared" si="5"/>
        <v>22</v>
      </c>
      <c r="F27" s="179">
        <f t="shared" si="5"/>
        <v>14</v>
      </c>
      <c r="G27" s="179">
        <f t="shared" si="5"/>
        <v>25</v>
      </c>
      <c r="H27" s="179">
        <f t="shared" si="5"/>
        <v>45</v>
      </c>
      <c r="I27" s="179">
        <f t="shared" si="5"/>
        <v>6</v>
      </c>
      <c r="J27" s="179">
        <f t="shared" si="5"/>
        <v>43</v>
      </c>
      <c r="K27" s="179">
        <f t="shared" si="5"/>
        <v>11</v>
      </c>
      <c r="L27" s="106"/>
      <c r="M27" s="48"/>
      <c r="N27" s="322">
        <f>D27/'Table 1'!D28*100</f>
        <v>0.76125836925616797</v>
      </c>
      <c r="O27" s="14"/>
      <c r="P27" s="154">
        <f>D15/P26</f>
        <v>1.5211656517344248E-2</v>
      </c>
      <c r="R27" s="165">
        <v>390</v>
      </c>
      <c r="S27" s="11">
        <v>401</v>
      </c>
      <c r="T27" s="14">
        <f>S27-R27</f>
        <v>11</v>
      </c>
    </row>
    <row r="28" spans="1:20" ht="12.75" customHeight="1" x14ac:dyDescent="0.25">
      <c r="A28" s="105"/>
      <c r="B28" s="3"/>
      <c r="C28" s="12"/>
      <c r="D28" s="181"/>
      <c r="E28" s="179"/>
      <c r="F28" s="179"/>
      <c r="G28" s="179"/>
      <c r="H28" s="179"/>
      <c r="I28" s="179"/>
      <c r="J28" s="179"/>
      <c r="K28" s="179"/>
      <c r="L28" s="106"/>
      <c r="M28" s="48"/>
      <c r="N28" s="322"/>
      <c r="O28" s="14"/>
      <c r="R28" s="165"/>
      <c r="T28" s="14"/>
    </row>
    <row r="29" spans="1:20" ht="12.75" customHeight="1" x14ac:dyDescent="0.25">
      <c r="A29" s="105"/>
      <c r="B29" s="4" t="s">
        <v>181</v>
      </c>
      <c r="C29" s="2">
        <v>2013</v>
      </c>
      <c r="D29" s="325">
        <f t="shared" si="0"/>
        <v>4923</v>
      </c>
      <c r="E29" s="178">
        <f t="shared" ref="E29:K34" si="6">E84+E139+E194</f>
        <v>638</v>
      </c>
      <c r="F29" s="178">
        <f t="shared" si="6"/>
        <v>127</v>
      </c>
      <c r="G29" s="178">
        <f t="shared" si="6"/>
        <v>713</v>
      </c>
      <c r="H29" s="178">
        <f t="shared" si="6"/>
        <v>2726</v>
      </c>
      <c r="I29" s="178">
        <f t="shared" si="6"/>
        <v>62</v>
      </c>
      <c r="J29" s="178">
        <f t="shared" si="6"/>
        <v>277</v>
      </c>
      <c r="K29" s="178">
        <f t="shared" si="6"/>
        <v>380</v>
      </c>
      <c r="L29" s="137"/>
      <c r="M29" s="5"/>
      <c r="N29" s="321">
        <f>D29/'Table 1'!D31*100</f>
        <v>6.9642099306832659</v>
      </c>
      <c r="O29" s="14"/>
      <c r="R29" s="165">
        <v>27</v>
      </c>
      <c r="S29" s="11">
        <v>43</v>
      </c>
      <c r="T29" s="14">
        <f>S29-R29</f>
        <v>16</v>
      </c>
    </row>
    <row r="30" spans="1:20" ht="12.75" customHeight="1" x14ac:dyDescent="0.25">
      <c r="A30" s="105"/>
      <c r="B30" s="3"/>
      <c r="C30" s="2">
        <v>2014</v>
      </c>
      <c r="D30" s="325">
        <f t="shared" si="0"/>
        <v>2122</v>
      </c>
      <c r="E30" s="178">
        <f t="shared" si="6"/>
        <v>220</v>
      </c>
      <c r="F30" s="178">
        <f t="shared" si="6"/>
        <v>100</v>
      </c>
      <c r="G30" s="178">
        <f t="shared" si="6"/>
        <v>694</v>
      </c>
      <c r="H30" s="178">
        <f t="shared" si="6"/>
        <v>950</v>
      </c>
      <c r="I30" s="178">
        <f t="shared" si="6"/>
        <v>38</v>
      </c>
      <c r="J30" s="178">
        <f t="shared" si="6"/>
        <v>32</v>
      </c>
      <c r="K30" s="178">
        <f t="shared" si="6"/>
        <v>88</v>
      </c>
      <c r="L30" s="137"/>
      <c r="M30" s="5"/>
      <c r="N30" s="321">
        <f>D30/'Table 1'!D32*100</f>
        <v>3.6995711147529553</v>
      </c>
      <c r="O30" s="14"/>
      <c r="R30" s="14"/>
    </row>
    <row r="31" spans="1:20" ht="12.75" customHeight="1" x14ac:dyDescent="0.25">
      <c r="A31" s="105"/>
      <c r="B31" s="3"/>
      <c r="C31" s="12" t="s">
        <v>7</v>
      </c>
      <c r="D31" s="181">
        <f t="shared" si="0"/>
        <v>774</v>
      </c>
      <c r="E31" s="179">
        <f t="shared" si="6"/>
        <v>81</v>
      </c>
      <c r="F31" s="179">
        <f t="shared" si="6"/>
        <v>26</v>
      </c>
      <c r="G31" s="179">
        <f t="shared" si="6"/>
        <v>276</v>
      </c>
      <c r="H31" s="179">
        <f t="shared" si="6"/>
        <v>327</v>
      </c>
      <c r="I31" s="179">
        <f t="shared" si="6"/>
        <v>12</v>
      </c>
      <c r="J31" s="179">
        <f t="shared" si="6"/>
        <v>0</v>
      </c>
      <c r="K31" s="179">
        <f t="shared" si="6"/>
        <v>52</v>
      </c>
      <c r="L31" s="106"/>
      <c r="M31" s="48"/>
      <c r="N31" s="322">
        <f>D31/'Table 1'!D33*100</f>
        <v>4.0576671035386633</v>
      </c>
      <c r="O31" s="14"/>
      <c r="R31" s="14"/>
    </row>
    <row r="32" spans="1:20" ht="12.75" customHeight="1" x14ac:dyDescent="0.25">
      <c r="A32" s="105"/>
      <c r="B32" s="3"/>
      <c r="C32" s="12" t="s">
        <v>4</v>
      </c>
      <c r="D32" s="181">
        <f t="shared" si="0"/>
        <v>492</v>
      </c>
      <c r="E32" s="179">
        <f t="shared" si="6"/>
        <v>52</v>
      </c>
      <c r="F32" s="179">
        <f t="shared" si="6"/>
        <v>23</v>
      </c>
      <c r="G32" s="179">
        <f t="shared" si="6"/>
        <v>151</v>
      </c>
      <c r="H32" s="179">
        <f t="shared" si="6"/>
        <v>231</v>
      </c>
      <c r="I32" s="179">
        <f t="shared" si="6"/>
        <v>4</v>
      </c>
      <c r="J32" s="179">
        <f t="shared" si="6"/>
        <v>16</v>
      </c>
      <c r="K32" s="179">
        <f t="shared" si="6"/>
        <v>15</v>
      </c>
      <c r="L32" s="106"/>
      <c r="M32" s="48"/>
      <c r="N32" s="322">
        <f>D32/'Table 1'!D34*100</f>
        <v>3.5233457462045257</v>
      </c>
      <c r="O32" s="14"/>
      <c r="R32" s="14">
        <v>54</v>
      </c>
    </row>
    <row r="33" spans="1:18" ht="12.75" customHeight="1" x14ac:dyDescent="0.25">
      <c r="A33" s="105"/>
      <c r="B33" s="3"/>
      <c r="C33" s="12" t="s">
        <v>5</v>
      </c>
      <c r="D33" s="181">
        <f t="shared" si="0"/>
        <v>431</v>
      </c>
      <c r="E33" s="179">
        <f t="shared" si="6"/>
        <v>47</v>
      </c>
      <c r="F33" s="179">
        <f t="shared" si="6"/>
        <v>28</v>
      </c>
      <c r="G33" s="179">
        <f t="shared" si="6"/>
        <v>128</v>
      </c>
      <c r="H33" s="179">
        <f t="shared" si="6"/>
        <v>205</v>
      </c>
      <c r="I33" s="179">
        <f t="shared" si="6"/>
        <v>11</v>
      </c>
      <c r="J33" s="179">
        <f t="shared" si="6"/>
        <v>4</v>
      </c>
      <c r="K33" s="179">
        <f t="shared" si="6"/>
        <v>8</v>
      </c>
      <c r="L33" s="106"/>
      <c r="M33" s="48"/>
      <c r="N33" s="322">
        <f>D33/'Table 1'!D35*100</f>
        <v>3.5103437041863494</v>
      </c>
      <c r="O33" s="14"/>
      <c r="R33" s="14">
        <v>29</v>
      </c>
    </row>
    <row r="34" spans="1:18" ht="12.75" customHeight="1" x14ac:dyDescent="0.25">
      <c r="A34" s="105"/>
      <c r="B34" s="3"/>
      <c r="C34" s="12" t="s">
        <v>6</v>
      </c>
      <c r="D34" s="181">
        <f t="shared" si="0"/>
        <v>425</v>
      </c>
      <c r="E34" s="179">
        <f t="shared" si="6"/>
        <v>40</v>
      </c>
      <c r="F34" s="179">
        <f t="shared" si="6"/>
        <v>23</v>
      </c>
      <c r="G34" s="179">
        <f t="shared" si="6"/>
        <v>139</v>
      </c>
      <c r="H34" s="179">
        <f t="shared" si="6"/>
        <v>187</v>
      </c>
      <c r="I34" s="179">
        <f t="shared" si="6"/>
        <v>11</v>
      </c>
      <c r="J34" s="179">
        <f t="shared" si="6"/>
        <v>12</v>
      </c>
      <c r="K34" s="179">
        <f t="shared" si="6"/>
        <v>13</v>
      </c>
      <c r="L34" s="106"/>
      <c r="M34" s="48"/>
      <c r="N34" s="322">
        <f>D34/'Table 1'!D36*100</f>
        <v>3.5296071754837635</v>
      </c>
      <c r="O34" s="14"/>
      <c r="R34" s="154">
        <f>R33/R32-1</f>
        <v>-0.46296296296296291</v>
      </c>
    </row>
    <row r="35" spans="1:18" ht="12.75" customHeight="1" x14ac:dyDescent="0.25">
      <c r="A35" s="105"/>
      <c r="B35" s="4"/>
      <c r="C35" s="12"/>
      <c r="D35" s="181"/>
      <c r="E35" s="179"/>
      <c r="F35" s="179"/>
      <c r="G35" s="179"/>
      <c r="H35" s="179"/>
      <c r="I35" s="179"/>
      <c r="J35" s="179"/>
      <c r="K35" s="179"/>
      <c r="L35" s="106"/>
      <c r="M35" s="48"/>
      <c r="N35" s="322"/>
      <c r="O35" s="14"/>
      <c r="P35" s="154">
        <f>D38/D16</f>
        <v>0.66895368782161235</v>
      </c>
      <c r="R35" s="14"/>
    </row>
    <row r="36" spans="1:18" ht="13.5" customHeight="1" x14ac:dyDescent="0.25">
      <c r="A36" s="105"/>
      <c r="B36" s="3"/>
      <c r="C36" s="2">
        <v>2015</v>
      </c>
      <c r="D36" s="325">
        <f t="shared" si="0"/>
        <v>791</v>
      </c>
      <c r="E36" s="178">
        <f t="shared" ref="E36:K38" si="7">E91+E146+E201</f>
        <v>95</v>
      </c>
      <c r="F36" s="178">
        <f t="shared" si="7"/>
        <v>37</v>
      </c>
      <c r="G36" s="178">
        <f t="shared" si="7"/>
        <v>239</v>
      </c>
      <c r="H36" s="178">
        <f t="shared" si="7"/>
        <v>325</v>
      </c>
      <c r="I36" s="178">
        <f t="shared" si="7"/>
        <v>11</v>
      </c>
      <c r="J36" s="178">
        <f t="shared" si="7"/>
        <v>35</v>
      </c>
      <c r="K36" s="178">
        <f t="shared" si="7"/>
        <v>49</v>
      </c>
      <c r="L36" s="137"/>
      <c r="M36" s="5"/>
      <c r="N36" s="321">
        <f>D36/'Table 1'!D38*100</f>
        <v>2.1705724164425662</v>
      </c>
      <c r="O36" s="14"/>
      <c r="R36" s="14"/>
    </row>
    <row r="37" spans="1:18" ht="12.75" customHeight="1" x14ac:dyDescent="0.25">
      <c r="A37" s="105"/>
      <c r="B37" s="3"/>
      <c r="C37" s="12" t="s">
        <v>7</v>
      </c>
      <c r="D37" s="181">
        <f t="shared" si="0"/>
        <v>401</v>
      </c>
      <c r="E37" s="179">
        <f t="shared" si="7"/>
        <v>45</v>
      </c>
      <c r="F37" s="179">
        <f t="shared" si="7"/>
        <v>23</v>
      </c>
      <c r="G37" s="179">
        <f t="shared" si="7"/>
        <v>97</v>
      </c>
      <c r="H37" s="179">
        <f t="shared" si="7"/>
        <v>197</v>
      </c>
      <c r="I37" s="179">
        <f t="shared" si="7"/>
        <v>3</v>
      </c>
      <c r="J37" s="179">
        <f t="shared" si="7"/>
        <v>13</v>
      </c>
      <c r="K37" s="179">
        <f t="shared" si="7"/>
        <v>23</v>
      </c>
      <c r="L37" s="106"/>
      <c r="M37" s="48"/>
      <c r="N37" s="322">
        <f>D37/'Table 1'!D39*100</f>
        <v>3.1747288417385797</v>
      </c>
      <c r="O37" s="14"/>
      <c r="R37" s="14"/>
    </row>
    <row r="38" spans="1:18" ht="12.75" customHeight="1" x14ac:dyDescent="0.25">
      <c r="A38" s="105"/>
      <c r="B38" s="3"/>
      <c r="C38" s="12" t="s">
        <v>4</v>
      </c>
      <c r="D38" s="181">
        <f t="shared" si="0"/>
        <v>390</v>
      </c>
      <c r="E38" s="179">
        <f t="shared" si="7"/>
        <v>50</v>
      </c>
      <c r="F38" s="179">
        <f t="shared" si="7"/>
        <v>14</v>
      </c>
      <c r="G38" s="179">
        <f t="shared" si="7"/>
        <v>142</v>
      </c>
      <c r="H38" s="179">
        <f t="shared" si="7"/>
        <v>128</v>
      </c>
      <c r="I38" s="179">
        <f t="shared" si="7"/>
        <v>8</v>
      </c>
      <c r="J38" s="179">
        <f t="shared" si="7"/>
        <v>22</v>
      </c>
      <c r="K38" s="179">
        <f t="shared" si="7"/>
        <v>26</v>
      </c>
      <c r="L38" s="106"/>
      <c r="M38" s="48"/>
      <c r="N38" s="322">
        <f>D38/'Table 1'!D40*100</f>
        <v>3.2349037823490376</v>
      </c>
      <c r="O38" s="14"/>
      <c r="R38" s="14"/>
    </row>
    <row r="39" spans="1:18" ht="12.75" customHeight="1" x14ac:dyDescent="0.25">
      <c r="A39" s="105"/>
      <c r="B39" s="3"/>
      <c r="C39" s="12"/>
      <c r="D39" s="181"/>
      <c r="E39" s="179"/>
      <c r="F39" s="179"/>
      <c r="G39" s="179"/>
      <c r="H39" s="179"/>
      <c r="I39" s="179"/>
      <c r="J39" s="179"/>
      <c r="K39" s="179"/>
      <c r="L39" s="106"/>
      <c r="M39" s="48"/>
      <c r="N39" s="322"/>
      <c r="O39" s="14"/>
      <c r="R39" s="14"/>
    </row>
    <row r="40" spans="1:18" ht="12.75" customHeight="1" x14ac:dyDescent="0.25">
      <c r="A40" s="105"/>
      <c r="B40" s="4" t="s">
        <v>182</v>
      </c>
      <c r="C40" s="2">
        <v>2013</v>
      </c>
      <c r="D40" s="325">
        <f t="shared" si="0"/>
        <v>142</v>
      </c>
      <c r="E40" s="178">
        <f t="shared" ref="E40:K45" si="8">E95+E150+E205</f>
        <v>30</v>
      </c>
      <c r="F40" s="178">
        <f t="shared" si="8"/>
        <v>6</v>
      </c>
      <c r="G40" s="178">
        <f t="shared" si="8"/>
        <v>15</v>
      </c>
      <c r="H40" s="178">
        <f t="shared" si="8"/>
        <v>65</v>
      </c>
      <c r="I40" s="178">
        <f t="shared" si="8"/>
        <v>1</v>
      </c>
      <c r="J40" s="178">
        <f t="shared" si="8"/>
        <v>24</v>
      </c>
      <c r="K40" s="178">
        <f t="shared" si="8"/>
        <v>1</v>
      </c>
      <c r="L40" s="137"/>
      <c r="M40" s="5"/>
      <c r="N40" s="321">
        <f>D40/'Table 1'!D43*100</f>
        <v>1.4037168841439305</v>
      </c>
      <c r="O40" s="14"/>
      <c r="R40" s="14"/>
    </row>
    <row r="41" spans="1:18" ht="12.75" customHeight="1" x14ac:dyDescent="0.25">
      <c r="A41" s="105"/>
      <c r="B41" s="3"/>
      <c r="C41" s="2">
        <v>2014</v>
      </c>
      <c r="D41" s="325">
        <f t="shared" si="0"/>
        <v>92</v>
      </c>
      <c r="E41" s="178">
        <f t="shared" si="8"/>
        <v>25</v>
      </c>
      <c r="F41" s="178">
        <f t="shared" si="8"/>
        <v>12</v>
      </c>
      <c r="G41" s="178">
        <f t="shared" si="8"/>
        <v>13</v>
      </c>
      <c r="H41" s="178">
        <f t="shared" si="8"/>
        <v>26</v>
      </c>
      <c r="I41" s="178">
        <f t="shared" si="8"/>
        <v>5</v>
      </c>
      <c r="J41" s="178">
        <f t="shared" si="8"/>
        <v>7</v>
      </c>
      <c r="K41" s="178">
        <f t="shared" si="8"/>
        <v>4</v>
      </c>
      <c r="L41" s="137"/>
      <c r="M41" s="5"/>
      <c r="N41" s="321">
        <f>D41/'Table 1'!D44*100</f>
        <v>0.63026649311502358</v>
      </c>
      <c r="O41" s="14"/>
      <c r="R41" s="14"/>
    </row>
    <row r="42" spans="1:18" ht="12.75" customHeight="1" x14ac:dyDescent="0.25">
      <c r="A42" s="105"/>
      <c r="B42" s="3"/>
      <c r="C42" s="12" t="s">
        <v>7</v>
      </c>
      <c r="D42" s="181">
        <f t="shared" si="0"/>
        <v>17</v>
      </c>
      <c r="E42" s="179">
        <f t="shared" si="8"/>
        <v>8</v>
      </c>
      <c r="F42" s="179">
        <f t="shared" si="8"/>
        <v>2</v>
      </c>
      <c r="G42" s="179">
        <f t="shared" si="8"/>
        <v>3</v>
      </c>
      <c r="H42" s="179">
        <f t="shared" si="8"/>
        <v>3</v>
      </c>
      <c r="I42" s="179">
        <f t="shared" si="8"/>
        <v>0</v>
      </c>
      <c r="J42" s="179">
        <f t="shared" si="8"/>
        <v>0</v>
      </c>
      <c r="K42" s="179">
        <f t="shared" si="8"/>
        <v>1</v>
      </c>
      <c r="L42" s="106"/>
      <c r="M42" s="48"/>
      <c r="N42" s="322">
        <f>D42/'Table 1'!D45*100</f>
        <v>0.50852527669757708</v>
      </c>
      <c r="O42" s="14"/>
      <c r="R42" s="14"/>
    </row>
    <row r="43" spans="1:18" ht="12.75" customHeight="1" x14ac:dyDescent="0.25">
      <c r="A43" s="105"/>
      <c r="B43" s="3"/>
      <c r="C43" s="12" t="s">
        <v>4</v>
      </c>
      <c r="D43" s="181">
        <f t="shared" si="0"/>
        <v>29</v>
      </c>
      <c r="E43" s="179">
        <f t="shared" si="8"/>
        <v>10</v>
      </c>
      <c r="F43" s="179">
        <f t="shared" si="8"/>
        <v>1</v>
      </c>
      <c r="G43" s="179">
        <f t="shared" si="8"/>
        <v>5</v>
      </c>
      <c r="H43" s="179">
        <f t="shared" si="8"/>
        <v>9</v>
      </c>
      <c r="I43" s="179">
        <f t="shared" si="8"/>
        <v>0</v>
      </c>
      <c r="J43" s="179">
        <f t="shared" si="8"/>
        <v>3</v>
      </c>
      <c r="K43" s="179">
        <f t="shared" si="8"/>
        <v>1</v>
      </c>
      <c r="L43" s="106"/>
      <c r="M43" s="48"/>
      <c r="N43" s="322">
        <f>D43/'Table 1'!D46*100</f>
        <v>0.81141578063794062</v>
      </c>
      <c r="O43" s="14"/>
      <c r="R43" s="14"/>
    </row>
    <row r="44" spans="1:18" ht="12.75" customHeight="1" x14ac:dyDescent="0.25">
      <c r="A44" s="105"/>
      <c r="B44" s="3"/>
      <c r="C44" s="12" t="s">
        <v>5</v>
      </c>
      <c r="D44" s="181">
        <f t="shared" si="0"/>
        <v>25</v>
      </c>
      <c r="E44" s="179">
        <f t="shared" si="8"/>
        <v>6</v>
      </c>
      <c r="F44" s="179">
        <f t="shared" si="8"/>
        <v>6</v>
      </c>
      <c r="G44" s="179">
        <f t="shared" si="8"/>
        <v>3</v>
      </c>
      <c r="H44" s="179">
        <f t="shared" si="8"/>
        <v>6</v>
      </c>
      <c r="I44" s="179">
        <f t="shared" si="8"/>
        <v>2</v>
      </c>
      <c r="J44" s="179">
        <f t="shared" si="8"/>
        <v>1</v>
      </c>
      <c r="K44" s="179">
        <f t="shared" si="8"/>
        <v>1</v>
      </c>
      <c r="L44" s="106"/>
      <c r="M44" s="48"/>
      <c r="N44" s="322">
        <f>D44/'Table 1'!D47*100</f>
        <v>0.65651260504201681</v>
      </c>
      <c r="O44" s="14"/>
      <c r="R44" s="14"/>
    </row>
    <row r="45" spans="1:18" ht="12.75" customHeight="1" x14ac:dyDescent="0.25">
      <c r="A45" s="105"/>
      <c r="B45" s="3"/>
      <c r="C45" s="12" t="s">
        <v>6</v>
      </c>
      <c r="D45" s="181">
        <f t="shared" si="0"/>
        <v>21</v>
      </c>
      <c r="E45" s="179">
        <f t="shared" si="8"/>
        <v>1</v>
      </c>
      <c r="F45" s="179">
        <f t="shared" si="8"/>
        <v>3</v>
      </c>
      <c r="G45" s="179">
        <f t="shared" si="8"/>
        <v>2</v>
      </c>
      <c r="H45" s="179">
        <f t="shared" si="8"/>
        <v>8</v>
      </c>
      <c r="I45" s="179">
        <f t="shared" si="8"/>
        <v>3</v>
      </c>
      <c r="J45" s="179">
        <f t="shared" si="8"/>
        <v>3</v>
      </c>
      <c r="K45" s="179">
        <f t="shared" si="8"/>
        <v>1</v>
      </c>
      <c r="L45" s="106"/>
      <c r="M45" s="48"/>
      <c r="N45" s="322">
        <f>D45/'Table 1'!D48*100</f>
        <v>0.5423553719008265</v>
      </c>
      <c r="O45" s="14"/>
      <c r="R45" s="14"/>
    </row>
    <row r="46" spans="1:18" ht="12.75" customHeight="1" x14ac:dyDescent="0.25">
      <c r="A46" s="105"/>
      <c r="B46" s="3"/>
      <c r="C46" s="12"/>
      <c r="D46" s="181"/>
      <c r="E46" s="179"/>
      <c r="F46" s="179"/>
      <c r="G46" s="179"/>
      <c r="H46" s="179"/>
      <c r="I46" s="179"/>
      <c r="J46" s="179"/>
      <c r="K46" s="179"/>
      <c r="L46" s="106"/>
      <c r="M46" s="48"/>
      <c r="N46" s="322"/>
      <c r="O46" s="14"/>
      <c r="R46" s="14"/>
    </row>
    <row r="47" spans="1:18" ht="12.75" customHeight="1" x14ac:dyDescent="0.25">
      <c r="A47" s="105"/>
      <c r="B47" s="3"/>
      <c r="C47" s="2">
        <v>2015</v>
      </c>
      <c r="D47" s="325">
        <f t="shared" si="0"/>
        <v>70</v>
      </c>
      <c r="E47" s="178">
        <f t="shared" ref="E47:K49" si="9">E102+E157+E212</f>
        <v>10</v>
      </c>
      <c r="F47" s="178">
        <f t="shared" si="9"/>
        <v>11</v>
      </c>
      <c r="G47" s="178">
        <f t="shared" si="9"/>
        <v>10</v>
      </c>
      <c r="H47" s="178">
        <f t="shared" si="9"/>
        <v>12</v>
      </c>
      <c r="I47" s="178">
        <f t="shared" si="9"/>
        <v>8</v>
      </c>
      <c r="J47" s="178">
        <f t="shared" si="9"/>
        <v>16</v>
      </c>
      <c r="K47" s="178">
        <f t="shared" si="9"/>
        <v>3</v>
      </c>
      <c r="L47" s="137"/>
      <c r="M47" s="5"/>
      <c r="N47" s="321">
        <f>D47/'Table 1'!D50*100</f>
        <v>0.4923682914820286</v>
      </c>
      <c r="O47" s="14"/>
      <c r="R47" s="14"/>
    </row>
    <row r="48" spans="1:18" ht="12.75" customHeight="1" x14ac:dyDescent="0.25">
      <c r="A48" s="105"/>
      <c r="B48" s="3"/>
      <c r="C48" s="12" t="s">
        <v>7</v>
      </c>
      <c r="D48" s="181">
        <f t="shared" si="0"/>
        <v>43</v>
      </c>
      <c r="E48" s="179">
        <f t="shared" si="9"/>
        <v>7</v>
      </c>
      <c r="F48" s="179">
        <f t="shared" si="9"/>
        <v>10</v>
      </c>
      <c r="G48" s="179">
        <f t="shared" si="9"/>
        <v>8</v>
      </c>
      <c r="H48" s="179">
        <f t="shared" si="9"/>
        <v>4</v>
      </c>
      <c r="I48" s="179">
        <f t="shared" si="9"/>
        <v>6</v>
      </c>
      <c r="J48" s="179">
        <f t="shared" si="9"/>
        <v>7</v>
      </c>
      <c r="K48" s="179">
        <f t="shared" si="9"/>
        <v>1</v>
      </c>
      <c r="L48" s="106"/>
      <c r="M48" s="48"/>
      <c r="N48" s="322">
        <f>D48/'Table 1'!D51*100</f>
        <v>0.95598043574922176</v>
      </c>
      <c r="O48" s="14"/>
      <c r="R48" s="14"/>
    </row>
    <row r="49" spans="1:18" ht="12.75" customHeight="1" x14ac:dyDescent="0.25">
      <c r="A49" s="105"/>
      <c r="B49" s="3"/>
      <c r="C49" s="12" t="s">
        <v>4</v>
      </c>
      <c r="D49" s="181">
        <f t="shared" si="0"/>
        <v>27</v>
      </c>
      <c r="E49" s="179">
        <f t="shared" si="9"/>
        <v>3</v>
      </c>
      <c r="F49" s="179">
        <f t="shared" si="9"/>
        <v>1</v>
      </c>
      <c r="G49" s="179">
        <f t="shared" si="9"/>
        <v>2</v>
      </c>
      <c r="H49" s="179">
        <f t="shared" si="9"/>
        <v>8</v>
      </c>
      <c r="I49" s="179">
        <f t="shared" si="9"/>
        <v>2</v>
      </c>
      <c r="J49" s="179">
        <f t="shared" si="9"/>
        <v>9</v>
      </c>
      <c r="K49" s="179">
        <f t="shared" si="9"/>
        <v>2</v>
      </c>
      <c r="L49" s="106"/>
      <c r="M49" s="48"/>
      <c r="N49" s="322">
        <f>D49/'Table 1'!D52*100</f>
        <v>0.5725190839694656</v>
      </c>
      <c r="O49" s="14"/>
      <c r="R49" s="14"/>
    </row>
    <row r="50" spans="1:18" ht="12.75" customHeight="1" x14ac:dyDescent="0.25">
      <c r="A50" s="105"/>
      <c r="B50" s="3"/>
      <c r="C50" s="12"/>
      <c r="D50" s="181"/>
      <c r="E50" s="179"/>
      <c r="F50" s="179"/>
      <c r="G50" s="179"/>
      <c r="H50" s="179"/>
      <c r="I50" s="179"/>
      <c r="J50" s="179"/>
      <c r="K50" s="179"/>
      <c r="L50" s="106"/>
      <c r="M50" s="48"/>
      <c r="N50" s="322"/>
      <c r="O50" s="14"/>
      <c r="R50" s="14"/>
    </row>
    <row r="51" spans="1:18" ht="12.75" customHeight="1" x14ac:dyDescent="0.25">
      <c r="A51" s="105"/>
      <c r="B51" s="4" t="s">
        <v>183</v>
      </c>
      <c r="C51" s="2">
        <v>2013</v>
      </c>
      <c r="D51" s="325">
        <f t="shared" si="0"/>
        <v>4</v>
      </c>
      <c r="E51" s="178">
        <f t="shared" ref="E51:K56" si="10">E106+E161+E216</f>
        <v>0</v>
      </c>
      <c r="F51" s="178">
        <f t="shared" si="10"/>
        <v>1</v>
      </c>
      <c r="G51" s="178">
        <f t="shared" si="10"/>
        <v>2</v>
      </c>
      <c r="H51" s="178">
        <f t="shared" si="10"/>
        <v>1</v>
      </c>
      <c r="I51" s="178">
        <f t="shared" si="10"/>
        <v>0</v>
      </c>
      <c r="J51" s="178">
        <f t="shared" si="10"/>
        <v>0</v>
      </c>
      <c r="K51" s="178">
        <f t="shared" si="10"/>
        <v>0</v>
      </c>
      <c r="L51" s="137"/>
      <c r="M51" s="5"/>
      <c r="N51" s="328">
        <f>D51/'Table 1'!D55*100</f>
        <v>11.111111111111111</v>
      </c>
      <c r="O51" s="14"/>
      <c r="R51" s="14"/>
    </row>
    <row r="52" spans="1:18" ht="12.75" customHeight="1" x14ac:dyDescent="0.25">
      <c r="A52" s="105"/>
      <c r="B52" s="3"/>
      <c r="C52" s="2">
        <v>2014</v>
      </c>
      <c r="D52" s="325">
        <f t="shared" si="0"/>
        <v>5</v>
      </c>
      <c r="E52" s="178">
        <f t="shared" si="10"/>
        <v>1</v>
      </c>
      <c r="F52" s="178">
        <f t="shared" si="10"/>
        <v>0</v>
      </c>
      <c r="G52" s="178">
        <f t="shared" si="10"/>
        <v>0</v>
      </c>
      <c r="H52" s="178">
        <f t="shared" si="10"/>
        <v>3</v>
      </c>
      <c r="I52" s="178">
        <f t="shared" si="10"/>
        <v>1</v>
      </c>
      <c r="J52" s="178">
        <f t="shared" si="10"/>
        <v>0</v>
      </c>
      <c r="K52" s="178">
        <f t="shared" si="10"/>
        <v>0</v>
      </c>
      <c r="L52" s="137"/>
      <c r="M52" s="5"/>
      <c r="N52" s="328">
        <f>D52/'Table 1'!D56*100</f>
        <v>17.241379310344829</v>
      </c>
      <c r="O52" s="14"/>
      <c r="R52" s="142"/>
    </row>
    <row r="53" spans="1:18" ht="12.75" customHeight="1" x14ac:dyDescent="0.25">
      <c r="A53" s="105"/>
      <c r="B53" s="3"/>
      <c r="C53" s="12" t="s">
        <v>7</v>
      </c>
      <c r="D53" s="181">
        <f t="shared" si="0"/>
        <v>4</v>
      </c>
      <c r="E53" s="179">
        <f t="shared" si="10"/>
        <v>1</v>
      </c>
      <c r="F53" s="179">
        <f t="shared" si="10"/>
        <v>0</v>
      </c>
      <c r="G53" s="179">
        <f t="shared" si="10"/>
        <v>0</v>
      </c>
      <c r="H53" s="179">
        <f t="shared" si="10"/>
        <v>3</v>
      </c>
      <c r="I53" s="179">
        <f t="shared" si="10"/>
        <v>0</v>
      </c>
      <c r="J53" s="179">
        <f t="shared" si="10"/>
        <v>0</v>
      </c>
      <c r="K53" s="179">
        <f t="shared" si="10"/>
        <v>0</v>
      </c>
      <c r="L53" s="106"/>
      <c r="M53" s="48"/>
      <c r="N53" s="329">
        <f>D53/'Table 1'!D57*100</f>
        <v>57.142857142857139</v>
      </c>
      <c r="O53" s="14"/>
      <c r="R53" s="142"/>
    </row>
    <row r="54" spans="1:18" ht="12.75" customHeight="1" x14ac:dyDescent="0.25">
      <c r="A54" s="105"/>
      <c r="B54" s="3"/>
      <c r="C54" s="12" t="s">
        <v>4</v>
      </c>
      <c r="D54" s="181">
        <f t="shared" si="0"/>
        <v>0</v>
      </c>
      <c r="E54" s="179">
        <f t="shared" si="10"/>
        <v>0</v>
      </c>
      <c r="F54" s="179">
        <f t="shared" si="10"/>
        <v>0</v>
      </c>
      <c r="G54" s="179">
        <f t="shared" si="10"/>
        <v>0</v>
      </c>
      <c r="H54" s="179">
        <f t="shared" si="10"/>
        <v>0</v>
      </c>
      <c r="I54" s="179">
        <f t="shared" si="10"/>
        <v>0</v>
      </c>
      <c r="J54" s="179">
        <f t="shared" si="10"/>
        <v>0</v>
      </c>
      <c r="K54" s="179">
        <f t="shared" si="10"/>
        <v>0</v>
      </c>
      <c r="L54" s="106"/>
      <c r="M54" s="48"/>
      <c r="N54" s="329" t="s">
        <v>112</v>
      </c>
      <c r="O54" s="14"/>
      <c r="R54" s="142"/>
    </row>
    <row r="55" spans="1:18" ht="12.75" customHeight="1" x14ac:dyDescent="0.25">
      <c r="A55" s="105"/>
      <c r="B55" s="3"/>
      <c r="C55" s="12" t="s">
        <v>5</v>
      </c>
      <c r="D55" s="181">
        <f t="shared" si="0"/>
        <v>1</v>
      </c>
      <c r="E55" s="179">
        <f t="shared" si="10"/>
        <v>0</v>
      </c>
      <c r="F55" s="179">
        <f t="shared" si="10"/>
        <v>0</v>
      </c>
      <c r="G55" s="179">
        <f t="shared" si="10"/>
        <v>0</v>
      </c>
      <c r="H55" s="179">
        <f t="shared" si="10"/>
        <v>0</v>
      </c>
      <c r="I55" s="179">
        <f t="shared" si="10"/>
        <v>1</v>
      </c>
      <c r="J55" s="179">
        <f t="shared" si="10"/>
        <v>0</v>
      </c>
      <c r="K55" s="179">
        <f t="shared" si="10"/>
        <v>0</v>
      </c>
      <c r="L55" s="106"/>
      <c r="M55" s="48"/>
      <c r="N55" s="329">
        <f>D55/'Table 1'!D59*100</f>
        <v>11.111111111111111</v>
      </c>
      <c r="O55" s="14"/>
      <c r="R55" s="142"/>
    </row>
    <row r="56" spans="1:18" ht="12.75" customHeight="1" x14ac:dyDescent="0.25">
      <c r="A56" s="105"/>
      <c r="B56" s="3"/>
      <c r="C56" s="12" t="s">
        <v>6</v>
      </c>
      <c r="D56" s="181">
        <f t="shared" si="0"/>
        <v>0</v>
      </c>
      <c r="E56" s="179">
        <f t="shared" si="10"/>
        <v>0</v>
      </c>
      <c r="F56" s="179">
        <f t="shared" si="10"/>
        <v>0</v>
      </c>
      <c r="G56" s="179">
        <f t="shared" si="10"/>
        <v>0</v>
      </c>
      <c r="H56" s="179">
        <f t="shared" si="10"/>
        <v>0</v>
      </c>
      <c r="I56" s="179">
        <f t="shared" si="10"/>
        <v>0</v>
      </c>
      <c r="J56" s="179">
        <f t="shared" si="10"/>
        <v>0</v>
      </c>
      <c r="K56" s="179">
        <f t="shared" si="10"/>
        <v>0</v>
      </c>
      <c r="L56" s="106"/>
      <c r="M56" s="48"/>
      <c r="N56" s="329" t="s">
        <v>112</v>
      </c>
      <c r="O56" s="14"/>
      <c r="R56" s="142"/>
    </row>
    <row r="57" spans="1:18" ht="12.75" customHeight="1" x14ac:dyDescent="0.25">
      <c r="A57" s="105"/>
      <c r="B57" s="4"/>
      <c r="C57" s="12"/>
      <c r="D57" s="181"/>
      <c r="E57" s="179"/>
      <c r="F57" s="179"/>
      <c r="G57" s="179"/>
      <c r="H57" s="179"/>
      <c r="I57" s="179"/>
      <c r="J57" s="179"/>
      <c r="K57" s="179"/>
      <c r="L57" s="106"/>
      <c r="M57" s="48"/>
      <c r="N57" s="329"/>
      <c r="O57" s="14"/>
      <c r="R57" s="142"/>
    </row>
    <row r="58" spans="1:18" ht="12.75" customHeight="1" x14ac:dyDescent="0.25">
      <c r="A58" s="103"/>
      <c r="B58" s="3"/>
      <c r="C58" s="2">
        <v>2015</v>
      </c>
      <c r="D58" s="325">
        <f t="shared" si="0"/>
        <v>0</v>
      </c>
      <c r="E58" s="178">
        <f t="shared" ref="E58:K60" si="11">E113+E168+E223</f>
        <v>0</v>
      </c>
      <c r="F58" s="178">
        <f t="shared" si="11"/>
        <v>0</v>
      </c>
      <c r="G58" s="178">
        <f t="shared" si="11"/>
        <v>0</v>
      </c>
      <c r="H58" s="178">
        <f t="shared" si="11"/>
        <v>0</v>
      </c>
      <c r="I58" s="178">
        <f t="shared" si="11"/>
        <v>0</v>
      </c>
      <c r="J58" s="178">
        <f t="shared" si="11"/>
        <v>0</v>
      </c>
      <c r="K58" s="178">
        <f t="shared" si="11"/>
        <v>0</v>
      </c>
      <c r="L58" s="137"/>
      <c r="M58" s="5"/>
      <c r="N58" s="328" t="s">
        <v>112</v>
      </c>
      <c r="O58" s="14"/>
      <c r="R58" s="142"/>
    </row>
    <row r="59" spans="1:18" ht="12.75" customHeight="1" x14ac:dyDescent="0.25">
      <c r="A59" s="103"/>
      <c r="B59" s="3"/>
      <c r="C59" s="12" t="s">
        <v>7</v>
      </c>
      <c r="D59" s="181">
        <f t="shared" si="0"/>
        <v>0</v>
      </c>
      <c r="E59" s="179">
        <f t="shared" si="11"/>
        <v>0</v>
      </c>
      <c r="F59" s="179">
        <f t="shared" si="11"/>
        <v>0</v>
      </c>
      <c r="G59" s="179">
        <f t="shared" si="11"/>
        <v>0</v>
      </c>
      <c r="H59" s="179">
        <f t="shared" si="11"/>
        <v>0</v>
      </c>
      <c r="I59" s="179">
        <f t="shared" si="11"/>
        <v>0</v>
      </c>
      <c r="J59" s="179">
        <f t="shared" si="11"/>
        <v>0</v>
      </c>
      <c r="K59" s="179">
        <f t="shared" si="11"/>
        <v>0</v>
      </c>
      <c r="L59" s="48"/>
      <c r="M59" s="34"/>
      <c r="N59" s="329" t="s">
        <v>112</v>
      </c>
      <c r="O59" s="14"/>
      <c r="R59" s="142"/>
    </row>
    <row r="60" spans="1:18" ht="12.75" customHeight="1" x14ac:dyDescent="0.25">
      <c r="A60" s="16"/>
      <c r="B60" s="16"/>
      <c r="C60" s="17" t="s">
        <v>4</v>
      </c>
      <c r="D60" s="182">
        <f t="shared" si="0"/>
        <v>0</v>
      </c>
      <c r="E60" s="183">
        <f t="shared" si="11"/>
        <v>0</v>
      </c>
      <c r="F60" s="183">
        <f t="shared" si="11"/>
        <v>0</v>
      </c>
      <c r="G60" s="183">
        <f t="shared" si="11"/>
        <v>0</v>
      </c>
      <c r="H60" s="183">
        <f t="shared" si="11"/>
        <v>0</v>
      </c>
      <c r="I60" s="183">
        <f t="shared" si="11"/>
        <v>0</v>
      </c>
      <c r="J60" s="183">
        <f t="shared" si="11"/>
        <v>0</v>
      </c>
      <c r="K60" s="183">
        <f t="shared" si="11"/>
        <v>0</v>
      </c>
      <c r="L60" s="16"/>
      <c r="M60" s="30"/>
      <c r="N60" s="316" t="s">
        <v>112</v>
      </c>
      <c r="O60" s="14"/>
      <c r="R60" s="142"/>
    </row>
    <row r="61" spans="1:18" ht="12.75" customHeight="1" x14ac:dyDescent="0.25">
      <c r="B61" s="3"/>
      <c r="C61" s="19"/>
      <c r="D61" s="181"/>
      <c r="E61" s="179"/>
      <c r="F61" s="180"/>
      <c r="G61" s="179"/>
      <c r="H61" s="179"/>
      <c r="I61" s="179"/>
      <c r="J61" s="179"/>
      <c r="K61" s="179"/>
      <c r="L61" s="48"/>
      <c r="M61" s="34"/>
      <c r="N61" s="322"/>
      <c r="O61" s="14"/>
      <c r="R61" s="14"/>
    </row>
    <row r="62" spans="1:18" ht="12.75" customHeight="1" x14ac:dyDescent="0.25">
      <c r="A62" s="103" t="s">
        <v>184</v>
      </c>
      <c r="B62" s="4" t="s">
        <v>35</v>
      </c>
      <c r="C62" s="2">
        <v>2013</v>
      </c>
      <c r="D62" s="325">
        <f t="shared" si="0"/>
        <v>5364</v>
      </c>
      <c r="E62" s="178">
        <f>'data for T2'!F49</f>
        <v>758</v>
      </c>
      <c r="F62" s="178">
        <f>'data for T2'!G49</f>
        <v>137</v>
      </c>
      <c r="G62" s="178">
        <f>'data for T2'!H49</f>
        <v>707</v>
      </c>
      <c r="H62" s="178">
        <f>'data for T2'!I49</f>
        <v>2849</v>
      </c>
      <c r="I62" s="178">
        <f>'data for T2'!J49</f>
        <v>68</v>
      </c>
      <c r="J62" s="178">
        <f>'data for T2'!K49</f>
        <v>456</v>
      </c>
      <c r="K62" s="178">
        <f>'data for T2'!L49</f>
        <v>389</v>
      </c>
      <c r="L62" s="137"/>
      <c r="M62" s="5"/>
      <c r="N62" s="321">
        <f>D62/'Table 1'!D67*100</f>
        <v>3.6700511781931637</v>
      </c>
      <c r="O62" s="14"/>
      <c r="R62" s="14"/>
    </row>
    <row r="63" spans="1:18" ht="12.75" customHeight="1" x14ac:dyDescent="0.25">
      <c r="A63" s="103"/>
      <c r="B63" s="3"/>
      <c r="C63" s="2">
        <v>2014</v>
      </c>
      <c r="D63" s="325">
        <f t="shared" si="0"/>
        <v>2332</v>
      </c>
      <c r="E63" s="178">
        <f>'data for T2'!F50</f>
        <v>300</v>
      </c>
      <c r="F63" s="178">
        <f>'data for T2'!G50</f>
        <v>106</v>
      </c>
      <c r="G63" s="178">
        <f>'data for T2'!H50</f>
        <v>648</v>
      </c>
      <c r="H63" s="178">
        <f>'data for T2'!I50</f>
        <v>1053</v>
      </c>
      <c r="I63" s="178">
        <f>'data for T2'!J50</f>
        <v>54</v>
      </c>
      <c r="J63" s="178">
        <f>'data for T2'!K50</f>
        <v>63</v>
      </c>
      <c r="K63" s="178">
        <f>'data for T2'!L50</f>
        <v>108</v>
      </c>
      <c r="L63" s="326"/>
      <c r="M63" s="4"/>
      <c r="N63" s="321">
        <f>D63/'Table 1'!D68*100</f>
        <v>1.6158088744768717</v>
      </c>
      <c r="O63" s="14"/>
      <c r="R63" s="14"/>
    </row>
    <row r="64" spans="1:18" ht="12.75" customHeight="1" x14ac:dyDescent="0.25">
      <c r="A64" s="103"/>
      <c r="B64" s="3"/>
      <c r="C64" s="12" t="s">
        <v>7</v>
      </c>
      <c r="D64" s="181">
        <f t="shared" si="0"/>
        <v>782</v>
      </c>
      <c r="E64" s="179">
        <f>'data for T2'!F51</f>
        <v>87</v>
      </c>
      <c r="F64" s="179">
        <f>'data for T2'!G51</f>
        <v>22</v>
      </c>
      <c r="G64" s="179">
        <f>'data for T2'!H51</f>
        <v>258</v>
      </c>
      <c r="H64" s="179">
        <f>'data for T2'!I51</f>
        <v>348</v>
      </c>
      <c r="I64" s="179">
        <f>'data for T2'!J51</f>
        <v>14</v>
      </c>
      <c r="J64" s="179">
        <f>'data for T2'!K51</f>
        <v>0</v>
      </c>
      <c r="K64" s="179">
        <f>'data for T2'!L51</f>
        <v>53</v>
      </c>
      <c r="L64" s="107"/>
      <c r="M64" s="3"/>
      <c r="N64" s="322">
        <f>D64/'Table 1'!D69*100</f>
        <v>1.9288638942331411</v>
      </c>
      <c r="O64" s="14"/>
      <c r="R64" s="14"/>
    </row>
    <row r="65" spans="1:18" ht="12.75" customHeight="1" x14ac:dyDescent="0.25">
      <c r="A65" s="103"/>
      <c r="B65" s="3"/>
      <c r="C65" s="12" t="s">
        <v>4</v>
      </c>
      <c r="D65" s="181">
        <f t="shared" si="0"/>
        <v>562</v>
      </c>
      <c r="E65" s="179">
        <f>'data for T2'!F52</f>
        <v>83</v>
      </c>
      <c r="F65" s="179">
        <f>'data for T2'!G52</f>
        <v>20</v>
      </c>
      <c r="G65" s="179">
        <f>'data for T2'!H52</f>
        <v>139</v>
      </c>
      <c r="H65" s="179">
        <f>'data for T2'!I52</f>
        <v>271</v>
      </c>
      <c r="I65" s="179">
        <f>'data for T2'!J52</f>
        <v>7</v>
      </c>
      <c r="J65" s="179">
        <f>'data for T2'!K52</f>
        <v>25</v>
      </c>
      <c r="K65" s="179">
        <f>'data for T2'!L52</f>
        <v>17</v>
      </c>
      <c r="L65" s="107"/>
      <c r="M65" s="3"/>
      <c r="N65" s="322">
        <f>D65/'Table 1'!D70*100</f>
        <v>1.5751121076233183</v>
      </c>
      <c r="O65" s="14"/>
      <c r="R65" s="14"/>
    </row>
    <row r="66" spans="1:18" ht="12.75" customHeight="1" x14ac:dyDescent="0.25">
      <c r="A66" s="103"/>
      <c r="B66" s="3"/>
      <c r="C66" s="12" t="s">
        <v>5</v>
      </c>
      <c r="D66" s="181">
        <f t="shared" si="0"/>
        <v>524</v>
      </c>
      <c r="E66" s="179">
        <f>'data for T2'!F53</f>
        <v>77</v>
      </c>
      <c r="F66" s="179">
        <f>'data for T2'!G53</f>
        <v>40</v>
      </c>
      <c r="G66" s="179">
        <f>'data for T2'!H53</f>
        <v>122</v>
      </c>
      <c r="H66" s="179">
        <f>'data for T2'!I53</f>
        <v>239</v>
      </c>
      <c r="I66" s="179">
        <f>'data for T2'!J53</f>
        <v>16</v>
      </c>
      <c r="J66" s="179">
        <f>'data for T2'!K53</f>
        <v>8</v>
      </c>
      <c r="K66" s="179">
        <f>'data for T2'!L53</f>
        <v>22</v>
      </c>
      <c r="L66" s="107"/>
      <c r="M66" s="3"/>
      <c r="N66" s="322">
        <f>D66/'Table 1'!D71*100</f>
        <v>1.5301950706693144</v>
      </c>
      <c r="O66" s="14"/>
      <c r="R66" s="14"/>
    </row>
    <row r="67" spans="1:18" ht="12.75" customHeight="1" x14ac:dyDescent="0.25">
      <c r="A67" s="103"/>
      <c r="B67" s="3"/>
      <c r="C67" s="12" t="s">
        <v>6</v>
      </c>
      <c r="D67" s="181">
        <f t="shared" si="0"/>
        <v>464</v>
      </c>
      <c r="E67" s="179">
        <f>'data for T2'!F54</f>
        <v>53</v>
      </c>
      <c r="F67" s="179">
        <f>'data for T2'!G54</f>
        <v>24</v>
      </c>
      <c r="G67" s="179">
        <f>'data for T2'!H54</f>
        <v>129</v>
      </c>
      <c r="H67" s="179">
        <f>'data for T2'!I54</f>
        <v>195</v>
      </c>
      <c r="I67" s="179">
        <f>'data for T2'!J54</f>
        <v>17</v>
      </c>
      <c r="J67" s="179">
        <f>'data for T2'!K54</f>
        <v>30</v>
      </c>
      <c r="K67" s="179">
        <f>'data for T2'!L54</f>
        <v>16</v>
      </c>
      <c r="L67" s="107"/>
      <c r="M67" s="3"/>
      <c r="N67" s="322">
        <f>D67/'Table 1'!D72*100</f>
        <v>1.3704294406048791</v>
      </c>
      <c r="O67" s="14"/>
      <c r="R67" s="14"/>
    </row>
    <row r="68" spans="1:18" ht="12.75" customHeight="1" x14ac:dyDescent="0.25">
      <c r="A68" s="103"/>
      <c r="B68" s="3"/>
      <c r="C68" s="12"/>
      <c r="D68" s="181"/>
      <c r="E68" s="179"/>
      <c r="F68" s="179"/>
      <c r="G68" s="179"/>
      <c r="H68" s="179"/>
      <c r="I68" s="179"/>
      <c r="J68" s="179"/>
      <c r="K68" s="179"/>
      <c r="L68" s="107"/>
      <c r="M68" s="3"/>
      <c r="N68" s="322"/>
      <c r="O68" s="14"/>
      <c r="R68" s="14"/>
    </row>
    <row r="69" spans="1:18" ht="12.75" customHeight="1" x14ac:dyDescent="0.25">
      <c r="A69" s="103"/>
      <c r="B69" s="3"/>
      <c r="C69" s="2">
        <v>2015</v>
      </c>
      <c r="D69" s="325">
        <f t="shared" si="0"/>
        <v>989</v>
      </c>
      <c r="E69" s="178">
        <f>'data for T2'!F56</f>
        <v>142</v>
      </c>
      <c r="F69" s="178">
        <f>'data for T2'!G56</f>
        <v>66</v>
      </c>
      <c r="G69" s="178">
        <f>'data for T2'!H56</f>
        <v>255</v>
      </c>
      <c r="H69" s="178">
        <f>'data for T2'!I56</f>
        <v>335</v>
      </c>
      <c r="I69" s="178">
        <f>'data for T2'!J56</f>
        <v>27</v>
      </c>
      <c r="J69" s="178">
        <f>'data for T2'!K56</f>
        <v>99</v>
      </c>
      <c r="K69" s="178">
        <f>'data for T2'!L56</f>
        <v>65</v>
      </c>
      <c r="L69" s="326"/>
      <c r="M69" s="4"/>
      <c r="N69" s="321">
        <f>D69/'Table 1'!D74*100</f>
        <v>0.94402657401397427</v>
      </c>
      <c r="O69" s="14"/>
      <c r="R69" s="14"/>
    </row>
    <row r="70" spans="1:18" ht="12.75" customHeight="1" x14ac:dyDescent="0.25">
      <c r="A70" s="103"/>
      <c r="B70" s="3"/>
      <c r="C70" s="6" t="s">
        <v>25</v>
      </c>
      <c r="D70" s="181">
        <f t="shared" si="0"/>
        <v>499</v>
      </c>
      <c r="E70" s="179">
        <f>'data for T2'!F57</f>
        <v>74</v>
      </c>
      <c r="F70" s="179">
        <f>'data for T2'!G57</f>
        <v>45</v>
      </c>
      <c r="G70" s="179">
        <f>'data for T2'!H57</f>
        <v>106</v>
      </c>
      <c r="H70" s="179">
        <f>'data for T2'!I57</f>
        <v>199</v>
      </c>
      <c r="I70" s="179">
        <f>'data for T2'!J57</f>
        <v>13</v>
      </c>
      <c r="J70" s="179">
        <f>'data for T2'!K57</f>
        <v>31</v>
      </c>
      <c r="K70" s="179">
        <f>'data for T2'!L57</f>
        <v>31</v>
      </c>
      <c r="L70" s="107"/>
      <c r="M70" s="3"/>
      <c r="N70" s="322">
        <f>D70/'Table 1'!D75*100</f>
        <v>1.3914449835480454</v>
      </c>
      <c r="O70" s="14"/>
      <c r="R70" s="14"/>
    </row>
    <row r="71" spans="1:18" ht="12.75" customHeight="1" x14ac:dyDescent="0.25">
      <c r="A71" s="103"/>
      <c r="B71" s="3"/>
      <c r="C71" s="6" t="s">
        <v>78</v>
      </c>
      <c r="D71" s="181">
        <f t="shared" ref="D71:D133" si="12">SUM(E71:K71)</f>
        <v>490</v>
      </c>
      <c r="E71" s="179">
        <f>'data for T2'!F58</f>
        <v>68</v>
      </c>
      <c r="F71" s="179">
        <f>'data for T2'!G58</f>
        <v>21</v>
      </c>
      <c r="G71" s="179">
        <f>'data for T2'!H58</f>
        <v>149</v>
      </c>
      <c r="H71" s="179">
        <f>'data for T2'!I58</f>
        <v>136</v>
      </c>
      <c r="I71" s="179">
        <f>'data for T2'!J58</f>
        <v>14</v>
      </c>
      <c r="J71" s="179">
        <f>'data for T2'!K58</f>
        <v>68</v>
      </c>
      <c r="K71" s="179">
        <f>'data for T2'!L58</f>
        <v>34</v>
      </c>
      <c r="L71" s="107"/>
      <c r="M71" s="3"/>
      <c r="N71" s="322">
        <f>D71/'Table 1'!D76*100</f>
        <v>1.4210724746962096</v>
      </c>
      <c r="O71" s="14"/>
      <c r="R71" s="14"/>
    </row>
    <row r="72" spans="1:18" ht="12.75" customHeight="1" x14ac:dyDescent="0.25">
      <c r="A72" s="103"/>
      <c r="B72" s="3"/>
      <c r="C72" s="6"/>
      <c r="D72" s="181"/>
      <c r="E72" s="179"/>
      <c r="F72" s="179"/>
      <c r="G72" s="179"/>
      <c r="H72" s="179"/>
      <c r="I72" s="179"/>
      <c r="J72" s="179"/>
      <c r="K72" s="179"/>
      <c r="L72" s="107"/>
      <c r="M72" s="3"/>
      <c r="N72" s="322"/>
      <c r="O72" s="14"/>
      <c r="R72" s="14"/>
    </row>
    <row r="73" spans="1:18" ht="12.75" customHeight="1" x14ac:dyDescent="0.25">
      <c r="A73" s="103"/>
      <c r="B73" s="4" t="s">
        <v>180</v>
      </c>
      <c r="C73" s="2">
        <v>2013</v>
      </c>
      <c r="D73" s="325">
        <f t="shared" si="12"/>
        <v>1383</v>
      </c>
      <c r="E73" s="178">
        <f>'data for T2'!F60</f>
        <v>220</v>
      </c>
      <c r="F73" s="178">
        <f>'data for T2'!G60</f>
        <v>43</v>
      </c>
      <c r="G73" s="178">
        <f>'data for T2'!H60</f>
        <v>114</v>
      </c>
      <c r="H73" s="178">
        <f>'data for T2'!I60</f>
        <v>687</v>
      </c>
      <c r="I73" s="178">
        <f>'data for T2'!J60</f>
        <v>19</v>
      </c>
      <c r="J73" s="178">
        <f>'data for T2'!K60</f>
        <v>226</v>
      </c>
      <c r="K73" s="178">
        <f>'data for T2'!L60</f>
        <v>74</v>
      </c>
      <c r="L73" s="326"/>
      <c r="M73" s="4"/>
      <c r="N73" s="321">
        <f>D73/'Table 1'!D79*100</f>
        <v>1.7824461915195255</v>
      </c>
      <c r="O73" s="14"/>
      <c r="R73" s="14"/>
    </row>
    <row r="74" spans="1:18" ht="12.75" customHeight="1" x14ac:dyDescent="0.25">
      <c r="A74" s="103"/>
      <c r="B74" s="3"/>
      <c r="C74" s="2">
        <v>2014</v>
      </c>
      <c r="D74" s="325">
        <f t="shared" si="12"/>
        <v>669</v>
      </c>
      <c r="E74" s="178">
        <f>'data for T2'!F61</f>
        <v>115</v>
      </c>
      <c r="F74" s="178">
        <f>'data for T2'!G61</f>
        <v>26</v>
      </c>
      <c r="G74" s="178">
        <f>'data for T2'!H61</f>
        <v>103</v>
      </c>
      <c r="H74" s="178">
        <f>'data for T2'!I61</f>
        <v>334</v>
      </c>
      <c r="I74" s="178">
        <f>'data for T2'!J61</f>
        <v>23</v>
      </c>
      <c r="J74" s="178">
        <f>'data for T2'!K61</f>
        <v>39</v>
      </c>
      <c r="K74" s="178">
        <f>'data for T2'!L61</f>
        <v>29</v>
      </c>
      <c r="L74" s="137"/>
      <c r="M74" s="5"/>
      <c r="N74" s="321">
        <f>D74/'Table 1'!D80*100</f>
        <v>0.7918284253385095</v>
      </c>
      <c r="O74" s="14"/>
      <c r="R74" s="14"/>
    </row>
    <row r="75" spans="1:18" ht="12.75" customHeight="1" x14ac:dyDescent="0.25">
      <c r="A75" s="103"/>
      <c r="B75" s="3"/>
      <c r="C75" s="12" t="s">
        <v>7</v>
      </c>
      <c r="D75" s="181">
        <f t="shared" si="12"/>
        <v>172</v>
      </c>
      <c r="E75" s="179">
        <f>'data for T2'!F62</f>
        <v>23</v>
      </c>
      <c r="F75" s="179">
        <f>'data for T2'!G62</f>
        <v>4</v>
      </c>
      <c r="G75" s="179">
        <f>'data for T2'!H62</f>
        <v>39</v>
      </c>
      <c r="H75" s="179">
        <f>'data for T2'!I62</f>
        <v>96</v>
      </c>
      <c r="I75" s="179">
        <f>'data for T2'!J62</f>
        <v>3</v>
      </c>
      <c r="J75" s="179">
        <f>'data for T2'!K62</f>
        <v>0</v>
      </c>
      <c r="K75" s="179">
        <f>'data for T2'!L62</f>
        <v>7</v>
      </c>
      <c r="L75" s="106"/>
      <c r="M75" s="48"/>
      <c r="N75" s="322">
        <f>D75/'Table 1'!D81*100</f>
        <v>0.79237112452204361</v>
      </c>
      <c r="O75" s="14"/>
      <c r="R75" s="14"/>
    </row>
    <row r="76" spans="1:18" ht="12.75" customHeight="1" x14ac:dyDescent="0.25">
      <c r="A76" s="103"/>
      <c r="B76" s="3"/>
      <c r="C76" s="12" t="s">
        <v>4</v>
      </c>
      <c r="D76" s="181">
        <f t="shared" si="12"/>
        <v>168</v>
      </c>
      <c r="E76" s="179">
        <f>'data for T2'!F63</f>
        <v>35</v>
      </c>
      <c r="F76" s="179">
        <f>'data for T2'!G63</f>
        <v>3</v>
      </c>
      <c r="G76" s="179">
        <f>'data for T2'!H63</f>
        <v>23</v>
      </c>
      <c r="H76" s="179">
        <f>'data for T2'!I63</f>
        <v>83</v>
      </c>
      <c r="I76" s="179">
        <f>'data for T2'!J63</f>
        <v>5</v>
      </c>
      <c r="J76" s="179">
        <f>'data for T2'!K63</f>
        <v>16</v>
      </c>
      <c r="K76" s="179">
        <f>'data for T2'!L63</f>
        <v>3</v>
      </c>
      <c r="L76" s="106"/>
      <c r="M76" s="48"/>
      <c r="N76" s="322">
        <f>D76/'Table 1'!D82*100</f>
        <v>0.79556755220912057</v>
      </c>
      <c r="O76" s="14"/>
      <c r="P76" s="154">
        <f>D71/D16</f>
        <v>0.84048027444253859</v>
      </c>
      <c r="R76" s="14"/>
    </row>
    <row r="77" spans="1:18" ht="12.75" customHeight="1" x14ac:dyDescent="0.25">
      <c r="A77" s="103"/>
      <c r="B77" s="3"/>
      <c r="C77" s="12" t="s">
        <v>5</v>
      </c>
      <c r="D77" s="181">
        <f t="shared" si="12"/>
        <v>185</v>
      </c>
      <c r="E77" s="179">
        <f>'data for T2'!F64</f>
        <v>33</v>
      </c>
      <c r="F77" s="179">
        <f>'data for T2'!G64</f>
        <v>13</v>
      </c>
      <c r="G77" s="179">
        <f>'data for T2'!H64</f>
        <v>23</v>
      </c>
      <c r="H77" s="179">
        <f>'data for T2'!I64</f>
        <v>88</v>
      </c>
      <c r="I77" s="179">
        <f>'data for T2'!J64</f>
        <v>8</v>
      </c>
      <c r="J77" s="179">
        <f>'data for T2'!K64</f>
        <v>5</v>
      </c>
      <c r="K77" s="179">
        <f>'data for T2'!L64</f>
        <v>15</v>
      </c>
      <c r="L77" s="106"/>
      <c r="M77" s="48"/>
      <c r="N77" s="322">
        <f>D77/'Table 1'!D83*100</f>
        <v>0.88436349729910602</v>
      </c>
      <c r="O77" s="14"/>
      <c r="R77" s="14"/>
    </row>
    <row r="78" spans="1:18" ht="12.75" customHeight="1" x14ac:dyDescent="0.25">
      <c r="A78" s="103"/>
      <c r="B78" s="3"/>
      <c r="C78" s="12" t="s">
        <v>6</v>
      </c>
      <c r="D78" s="181">
        <f t="shared" si="12"/>
        <v>144</v>
      </c>
      <c r="E78" s="179">
        <f>'data for T2'!F65</f>
        <v>24</v>
      </c>
      <c r="F78" s="179">
        <f>'data for T2'!G65</f>
        <v>6</v>
      </c>
      <c r="G78" s="179">
        <f>'data for T2'!H65</f>
        <v>18</v>
      </c>
      <c r="H78" s="179">
        <f>'data for T2'!I65</f>
        <v>67</v>
      </c>
      <c r="I78" s="179">
        <f>'data for T2'!J65</f>
        <v>7</v>
      </c>
      <c r="J78" s="179">
        <f>'data for T2'!K65</f>
        <v>18</v>
      </c>
      <c r="K78" s="179">
        <f>'data for T2'!L65</f>
        <v>4</v>
      </c>
      <c r="L78" s="106"/>
      <c r="M78" s="48"/>
      <c r="N78" s="322">
        <f>D78/'Table 1'!D84*100</f>
        <v>0.69414316702819956</v>
      </c>
      <c r="O78" s="14"/>
      <c r="R78" s="14"/>
    </row>
    <row r="79" spans="1:18" ht="12.75" customHeight="1" x14ac:dyDescent="0.25">
      <c r="A79" s="103"/>
      <c r="B79" s="3"/>
      <c r="C79" s="12"/>
      <c r="D79" s="181"/>
      <c r="E79" s="179"/>
      <c r="F79" s="179"/>
      <c r="G79" s="179"/>
      <c r="H79" s="179"/>
      <c r="I79" s="179"/>
      <c r="J79" s="179"/>
      <c r="K79" s="179"/>
      <c r="L79" s="106"/>
      <c r="M79" s="48"/>
      <c r="N79" s="322"/>
      <c r="O79" s="14"/>
      <c r="R79" s="14"/>
    </row>
    <row r="80" spans="1:18" ht="12.75" customHeight="1" x14ac:dyDescent="0.25">
      <c r="A80" s="103"/>
      <c r="B80" s="3"/>
      <c r="C80" s="2">
        <v>2015</v>
      </c>
      <c r="D80" s="325">
        <f t="shared" si="12"/>
        <v>314</v>
      </c>
      <c r="E80" s="178">
        <f>'data for T2'!F67</f>
        <v>51</v>
      </c>
      <c r="F80" s="178">
        <f>'data for T2'!G67</f>
        <v>30</v>
      </c>
      <c r="G80" s="178">
        <f>'data for T2'!H67</f>
        <v>40</v>
      </c>
      <c r="H80" s="178">
        <f>'data for T2'!I67</f>
        <v>110</v>
      </c>
      <c r="I80" s="178">
        <f>'data for T2'!J67</f>
        <v>13</v>
      </c>
      <c r="J80" s="178">
        <f>'data for T2'!K67</f>
        <v>53</v>
      </c>
      <c r="K80" s="178">
        <f>'data for T2'!L67</f>
        <v>17</v>
      </c>
      <c r="L80" s="137"/>
      <c r="M80" s="5"/>
      <c r="N80" s="321">
        <f>D80/'Table 1'!D86*100</f>
        <v>0.49864223213860348</v>
      </c>
      <c r="O80" s="14"/>
      <c r="R80" s="14"/>
    </row>
    <row r="81" spans="1:18" ht="12.75" customHeight="1" x14ac:dyDescent="0.25">
      <c r="A81" s="103"/>
      <c r="B81" s="3"/>
      <c r="C81" s="12" t="s">
        <v>7</v>
      </c>
      <c r="D81" s="181">
        <f t="shared" si="12"/>
        <v>161</v>
      </c>
      <c r="E81" s="179">
        <f>'data for T2'!F68</f>
        <v>31</v>
      </c>
      <c r="F81" s="179">
        <f>'data for T2'!G68</f>
        <v>20</v>
      </c>
      <c r="G81" s="179">
        <f>'data for T2'!H68</f>
        <v>15</v>
      </c>
      <c r="H81" s="179">
        <f>'data for T2'!I68</f>
        <v>65</v>
      </c>
      <c r="I81" s="179">
        <f>'data for T2'!J68</f>
        <v>8</v>
      </c>
      <c r="J81" s="179">
        <f>'data for T2'!K68</f>
        <v>14</v>
      </c>
      <c r="K81" s="179">
        <f>'data for T2'!L68</f>
        <v>8</v>
      </c>
      <c r="L81" s="106"/>
      <c r="M81" s="48"/>
      <c r="N81" s="322">
        <f>D81/'Table 1'!D87*100</f>
        <v>0.74502545118000929</v>
      </c>
      <c r="O81" s="14"/>
      <c r="R81" s="14"/>
    </row>
    <row r="82" spans="1:18" ht="12.75" customHeight="1" x14ac:dyDescent="0.25">
      <c r="A82" s="103"/>
      <c r="B82" s="3"/>
      <c r="C82" s="12" t="s">
        <v>4</v>
      </c>
      <c r="D82" s="181">
        <f t="shared" si="12"/>
        <v>153</v>
      </c>
      <c r="E82" s="179">
        <f>'data for T2'!F69</f>
        <v>20</v>
      </c>
      <c r="F82" s="179">
        <f>'data for T2'!G69</f>
        <v>10</v>
      </c>
      <c r="G82" s="179">
        <f>'data for T2'!H69</f>
        <v>25</v>
      </c>
      <c r="H82" s="179">
        <f>'data for T2'!I69</f>
        <v>45</v>
      </c>
      <c r="I82" s="179">
        <f>'data for T2'!J69</f>
        <v>5</v>
      </c>
      <c r="J82" s="179">
        <f>'data for T2'!K69</f>
        <v>39</v>
      </c>
      <c r="K82" s="179">
        <f>'data for T2'!L69</f>
        <v>9</v>
      </c>
      <c r="L82" s="106"/>
      <c r="M82" s="48"/>
      <c r="N82" s="322">
        <f>D82/'Table 1'!D88*100</f>
        <v>0.73827446438911415</v>
      </c>
      <c r="O82" s="14"/>
      <c r="R82" s="14"/>
    </row>
    <row r="83" spans="1:18" ht="12.75" customHeight="1" x14ac:dyDescent="0.25">
      <c r="A83" s="103"/>
      <c r="B83" s="3"/>
      <c r="C83" s="12"/>
      <c r="D83" s="181"/>
      <c r="E83" s="179"/>
      <c r="F83" s="179"/>
      <c r="G83" s="179"/>
      <c r="H83" s="179"/>
      <c r="I83" s="179"/>
      <c r="J83" s="179"/>
      <c r="K83" s="179"/>
      <c r="L83" s="106"/>
      <c r="M83" s="48"/>
      <c r="N83" s="322"/>
      <c r="O83" s="14"/>
      <c r="P83" s="97"/>
      <c r="R83" s="14"/>
    </row>
    <row r="84" spans="1:18" ht="12.75" customHeight="1" x14ac:dyDescent="0.25">
      <c r="A84" s="103"/>
      <c r="B84" s="4" t="s">
        <v>181</v>
      </c>
      <c r="C84" s="2">
        <v>2013</v>
      </c>
      <c r="D84" s="325">
        <f t="shared" si="12"/>
        <v>3863</v>
      </c>
      <c r="E84" s="178">
        <f>'data for T2'!F71</f>
        <v>514</v>
      </c>
      <c r="F84" s="178">
        <f>'data for T2'!G71</f>
        <v>89</v>
      </c>
      <c r="G84" s="178">
        <f>'data for T2'!H71</f>
        <v>577</v>
      </c>
      <c r="H84" s="178">
        <f>'data for T2'!I71</f>
        <v>2106</v>
      </c>
      <c r="I84" s="178">
        <f>'data for T2'!J71</f>
        <v>48</v>
      </c>
      <c r="J84" s="178">
        <f>'data for T2'!K71</f>
        <v>215</v>
      </c>
      <c r="K84" s="178">
        <f>'data for T2'!L71</f>
        <v>314</v>
      </c>
      <c r="L84" s="137"/>
      <c r="M84" s="5"/>
      <c r="N84" s="321">
        <f>D84/'Table 1'!D91*100</f>
        <v>6.433936809846605</v>
      </c>
      <c r="O84" s="14"/>
      <c r="P84" s="97"/>
      <c r="R84" s="14"/>
    </row>
    <row r="85" spans="1:18" ht="15.75" customHeight="1" x14ac:dyDescent="0.25">
      <c r="A85" s="103"/>
      <c r="B85" s="3"/>
      <c r="C85" s="2">
        <v>2014</v>
      </c>
      <c r="D85" s="325">
        <f t="shared" si="12"/>
        <v>1585</v>
      </c>
      <c r="E85" s="178">
        <f>'data for T2'!F72</f>
        <v>164</v>
      </c>
      <c r="F85" s="178">
        <f>'data for T2'!G72</f>
        <v>70</v>
      </c>
      <c r="G85" s="178">
        <f>'data for T2'!H72</f>
        <v>535</v>
      </c>
      <c r="H85" s="178">
        <f>'data for T2'!I72</f>
        <v>695</v>
      </c>
      <c r="I85" s="178">
        <f>'data for T2'!J72</f>
        <v>27</v>
      </c>
      <c r="J85" s="178">
        <f>'data for T2'!K72</f>
        <v>18</v>
      </c>
      <c r="K85" s="178">
        <f>'data for T2'!L72</f>
        <v>76</v>
      </c>
      <c r="L85" s="137"/>
      <c r="M85" s="5"/>
      <c r="N85" s="321">
        <f>D85/'Table 1'!D92*100</f>
        <v>3.3376853099730459</v>
      </c>
      <c r="O85" s="14"/>
      <c r="R85" s="14"/>
    </row>
    <row r="86" spans="1:18" ht="12.75" customHeight="1" x14ac:dyDescent="0.25">
      <c r="A86" s="103"/>
      <c r="B86" s="3"/>
      <c r="C86" s="12" t="s">
        <v>7</v>
      </c>
      <c r="D86" s="181">
        <f t="shared" si="12"/>
        <v>594</v>
      </c>
      <c r="E86" s="179">
        <f>'data for T2'!F73</f>
        <v>56</v>
      </c>
      <c r="F86" s="179">
        <f>'data for T2'!G73</f>
        <v>16</v>
      </c>
      <c r="G86" s="179">
        <f>'data for T2'!H73</f>
        <v>217</v>
      </c>
      <c r="H86" s="179">
        <f>'data for T2'!I73</f>
        <v>248</v>
      </c>
      <c r="I86" s="179">
        <f>'data for T2'!J73</f>
        <v>11</v>
      </c>
      <c r="J86" s="179">
        <f>'data for T2'!K73</f>
        <v>0</v>
      </c>
      <c r="K86" s="179">
        <f>'data for T2'!L73</f>
        <v>46</v>
      </c>
      <c r="L86" s="106"/>
      <c r="M86" s="48"/>
      <c r="N86" s="322">
        <f>D86/'Table 1'!D93*100</f>
        <v>3.7120359955005622</v>
      </c>
      <c r="O86" s="14"/>
      <c r="R86" s="14"/>
    </row>
    <row r="87" spans="1:18" ht="12.75" customHeight="1" x14ac:dyDescent="0.25">
      <c r="A87" s="103"/>
      <c r="B87" s="3"/>
      <c r="C87" s="12" t="s">
        <v>4</v>
      </c>
      <c r="D87" s="181">
        <f t="shared" si="12"/>
        <v>369</v>
      </c>
      <c r="E87" s="179">
        <f>'data for T2'!F74</f>
        <v>40</v>
      </c>
      <c r="F87" s="179">
        <f>'data for T2'!G74</f>
        <v>16</v>
      </c>
      <c r="G87" s="179">
        <f>'data for T2'!H74</f>
        <v>112</v>
      </c>
      <c r="H87" s="179">
        <f>'data for T2'!I74</f>
        <v>179</v>
      </c>
      <c r="I87" s="179">
        <f>'data for T2'!J74</f>
        <v>2</v>
      </c>
      <c r="J87" s="179">
        <f>'data for T2'!K74</f>
        <v>7</v>
      </c>
      <c r="K87" s="179">
        <f>'data for T2'!L74</f>
        <v>13</v>
      </c>
      <c r="L87" s="106"/>
      <c r="M87" s="48"/>
      <c r="N87" s="322">
        <f>D87/'Table 1'!D94*100</f>
        <v>3.1967426145716016</v>
      </c>
      <c r="O87" s="14"/>
      <c r="R87" s="14"/>
    </row>
    <row r="88" spans="1:18" ht="12.75" customHeight="1" x14ac:dyDescent="0.25">
      <c r="A88" s="103"/>
      <c r="B88" s="3"/>
      <c r="C88" s="12" t="s">
        <v>5</v>
      </c>
      <c r="D88" s="181">
        <f t="shared" si="12"/>
        <v>319</v>
      </c>
      <c r="E88" s="179">
        <f>'data for T2'!F75</f>
        <v>39</v>
      </c>
      <c r="F88" s="179">
        <f>'data for T2'!G75</f>
        <v>23</v>
      </c>
      <c r="G88" s="179">
        <f>'data for T2'!H75</f>
        <v>96</v>
      </c>
      <c r="H88" s="179">
        <f>'data for T2'!I75</f>
        <v>146</v>
      </c>
      <c r="I88" s="179">
        <f>'data for T2'!J75</f>
        <v>7</v>
      </c>
      <c r="J88" s="179">
        <f>'data for T2'!K75</f>
        <v>2</v>
      </c>
      <c r="K88" s="179">
        <f>'data for T2'!L75</f>
        <v>6</v>
      </c>
      <c r="L88" s="106"/>
      <c r="M88" s="48"/>
      <c r="N88" s="322">
        <f>D88/'Table 1'!D95*100</f>
        <v>3.1556039173014145</v>
      </c>
      <c r="O88" s="14"/>
      <c r="R88" s="14"/>
    </row>
    <row r="89" spans="1:18" ht="12.75" customHeight="1" x14ac:dyDescent="0.25">
      <c r="A89" s="103"/>
      <c r="B89" s="3"/>
      <c r="C89" s="12" t="s">
        <v>6</v>
      </c>
      <c r="D89" s="181">
        <f t="shared" si="12"/>
        <v>303</v>
      </c>
      <c r="E89" s="179">
        <f>'data for T2'!F76</f>
        <v>29</v>
      </c>
      <c r="F89" s="179">
        <f>'data for T2'!G76</f>
        <v>15</v>
      </c>
      <c r="G89" s="179">
        <f>'data for T2'!H76</f>
        <v>110</v>
      </c>
      <c r="H89" s="179">
        <f>'data for T2'!I76</f>
        <v>122</v>
      </c>
      <c r="I89" s="179">
        <f>'data for T2'!J76</f>
        <v>7</v>
      </c>
      <c r="J89" s="179">
        <f>'data for T2'!K76</f>
        <v>9</v>
      </c>
      <c r="K89" s="179">
        <f>'data for T2'!L76</f>
        <v>11</v>
      </c>
      <c r="L89" s="106"/>
      <c r="M89" s="48"/>
      <c r="N89" s="322">
        <f>D89/'Table 1'!D96*100</f>
        <v>3.0811470408785846</v>
      </c>
      <c r="O89" s="14"/>
      <c r="R89" s="14"/>
    </row>
    <row r="90" spans="1:18" ht="12.75" customHeight="1" x14ac:dyDescent="0.25">
      <c r="A90" s="103"/>
      <c r="B90" s="4"/>
      <c r="C90" s="12"/>
      <c r="D90" s="181"/>
      <c r="E90" s="179"/>
      <c r="F90" s="179"/>
      <c r="G90" s="179"/>
      <c r="H90" s="179"/>
      <c r="I90" s="179"/>
      <c r="J90" s="179"/>
      <c r="K90" s="179"/>
      <c r="L90" s="106"/>
      <c r="M90" s="48"/>
      <c r="N90" s="322"/>
      <c r="O90" s="14"/>
      <c r="R90" s="14"/>
    </row>
    <row r="91" spans="1:18" ht="12.75" customHeight="1" x14ac:dyDescent="0.25">
      <c r="A91" s="103"/>
      <c r="B91" s="3"/>
      <c r="C91" s="2">
        <v>2015</v>
      </c>
      <c r="D91" s="325">
        <f t="shared" si="12"/>
        <v>616</v>
      </c>
      <c r="E91" s="178">
        <f>'data for T2'!F78</f>
        <v>83</v>
      </c>
      <c r="F91" s="178">
        <f>'data for T2'!G78</f>
        <v>27</v>
      </c>
      <c r="G91" s="178">
        <f>'data for T2'!H78</f>
        <v>205</v>
      </c>
      <c r="H91" s="178">
        <f>'data for T2'!I78</f>
        <v>214</v>
      </c>
      <c r="I91" s="178">
        <f>'data for T2'!J78</f>
        <v>9</v>
      </c>
      <c r="J91" s="178">
        <f>'data for T2'!K78</f>
        <v>32</v>
      </c>
      <c r="K91" s="178">
        <f>'data for T2'!L78</f>
        <v>46</v>
      </c>
      <c r="L91" s="137"/>
      <c r="M91" s="5"/>
      <c r="N91" s="321">
        <f>D91/'Table 1'!D98*100</f>
        <v>2.073864592802074</v>
      </c>
      <c r="O91" s="14"/>
      <c r="R91" s="14"/>
    </row>
    <row r="92" spans="1:18" ht="12.75" customHeight="1" x14ac:dyDescent="0.25">
      <c r="A92" s="103"/>
      <c r="B92" s="3"/>
      <c r="C92" s="12" t="s">
        <v>7</v>
      </c>
      <c r="D92" s="181">
        <f t="shared" si="12"/>
        <v>303</v>
      </c>
      <c r="E92" s="179">
        <f>'data for T2'!F79</f>
        <v>36</v>
      </c>
      <c r="F92" s="179">
        <f>'data for T2'!G79</f>
        <v>17</v>
      </c>
      <c r="G92" s="179">
        <f>'data for T2'!H79</f>
        <v>83</v>
      </c>
      <c r="H92" s="179">
        <f>'data for T2'!I79</f>
        <v>131</v>
      </c>
      <c r="I92" s="179">
        <f>'data for T2'!J79</f>
        <v>2</v>
      </c>
      <c r="J92" s="179">
        <f>'data for T2'!K79</f>
        <v>11</v>
      </c>
      <c r="K92" s="179">
        <f>'data for T2'!L79</f>
        <v>23</v>
      </c>
      <c r="L92" s="106"/>
      <c r="M92" s="3"/>
      <c r="N92" s="322">
        <f>D92/'Table 1'!D99*100</f>
        <v>2.9106628242074928</v>
      </c>
      <c r="O92" s="14"/>
      <c r="R92" s="14"/>
    </row>
    <row r="93" spans="1:18" ht="12.75" customHeight="1" x14ac:dyDescent="0.25">
      <c r="A93" s="103"/>
      <c r="B93" s="3"/>
      <c r="C93" s="12" t="s">
        <v>4</v>
      </c>
      <c r="D93" s="181">
        <f t="shared" si="12"/>
        <v>313</v>
      </c>
      <c r="E93" s="179">
        <f>'data for T2'!F80</f>
        <v>47</v>
      </c>
      <c r="F93" s="179">
        <f>'data for T2'!G80</f>
        <v>10</v>
      </c>
      <c r="G93" s="179">
        <f>'data for T2'!H80</f>
        <v>122</v>
      </c>
      <c r="H93" s="179">
        <f>'data for T2'!I80</f>
        <v>83</v>
      </c>
      <c r="I93" s="179">
        <f>'data for T2'!J80</f>
        <v>7</v>
      </c>
      <c r="J93" s="179">
        <f>'data for T2'!K80</f>
        <v>21</v>
      </c>
      <c r="K93" s="179">
        <f>'data for T2'!L80</f>
        <v>23</v>
      </c>
      <c r="L93" s="106"/>
      <c r="M93" s="3"/>
      <c r="N93" s="322">
        <f>D93/'Table 1'!D100*100</f>
        <v>3.1938775510204085</v>
      </c>
      <c r="O93" s="14"/>
      <c r="R93" s="14"/>
    </row>
    <row r="94" spans="1:18" ht="12.75" customHeight="1" x14ac:dyDescent="0.25">
      <c r="A94" s="103"/>
      <c r="B94" s="3"/>
      <c r="C94" s="12"/>
      <c r="D94" s="181"/>
      <c r="E94" s="179"/>
      <c r="F94" s="179"/>
      <c r="G94" s="179"/>
      <c r="H94" s="179"/>
      <c r="I94" s="179"/>
      <c r="J94" s="179"/>
      <c r="K94" s="179"/>
      <c r="L94" s="106"/>
      <c r="M94" s="3"/>
      <c r="N94" s="322"/>
      <c r="O94" s="14"/>
      <c r="R94" s="14"/>
    </row>
    <row r="95" spans="1:18" ht="12.75" customHeight="1" x14ac:dyDescent="0.25">
      <c r="A95" s="103"/>
      <c r="B95" s="4" t="s">
        <v>182</v>
      </c>
      <c r="C95" s="2">
        <v>2013</v>
      </c>
      <c r="D95" s="325">
        <f t="shared" si="12"/>
        <v>114</v>
      </c>
      <c r="E95" s="178">
        <f>'data for T2'!F82</f>
        <v>24</v>
      </c>
      <c r="F95" s="178">
        <f>'data for T2'!G82</f>
        <v>4</v>
      </c>
      <c r="G95" s="178">
        <f>'data for T2'!H82</f>
        <v>14</v>
      </c>
      <c r="H95" s="178">
        <f>'data for T2'!I82</f>
        <v>55</v>
      </c>
      <c r="I95" s="178">
        <f>'data for T2'!J82</f>
        <v>1</v>
      </c>
      <c r="J95" s="178">
        <f>'data for T2'!K82</f>
        <v>15</v>
      </c>
      <c r="K95" s="178">
        <f>'data for T2'!L82</f>
        <v>1</v>
      </c>
      <c r="L95" s="137"/>
      <c r="M95" s="4"/>
      <c r="N95" s="321">
        <f>D95/'Table 1'!D103*100</f>
        <v>1.337400281557954</v>
      </c>
      <c r="O95" s="14"/>
      <c r="R95" s="14"/>
    </row>
    <row r="96" spans="1:18" ht="12.75" customHeight="1" x14ac:dyDescent="0.25">
      <c r="A96" s="103"/>
      <c r="B96" s="3"/>
      <c r="C96" s="2">
        <v>2014</v>
      </c>
      <c r="D96" s="325">
        <f t="shared" si="12"/>
        <v>74</v>
      </c>
      <c r="E96" s="178">
        <f>'data for T2'!F83</f>
        <v>20</v>
      </c>
      <c r="F96" s="178">
        <f>'data for T2'!G83</f>
        <v>10</v>
      </c>
      <c r="G96" s="178">
        <f>'data for T2'!H83</f>
        <v>10</v>
      </c>
      <c r="H96" s="178">
        <f>'data for T2'!I83</f>
        <v>21</v>
      </c>
      <c r="I96" s="178">
        <f>'data for T2'!J83</f>
        <v>4</v>
      </c>
      <c r="J96" s="178">
        <f>'data for T2'!K83</f>
        <v>6</v>
      </c>
      <c r="K96" s="178">
        <f>'data for T2'!L83</f>
        <v>3</v>
      </c>
      <c r="L96" s="326"/>
      <c r="M96" s="4"/>
      <c r="N96" s="321">
        <f>D96/'Table 1'!D104*100</f>
        <v>0.59972445092795201</v>
      </c>
      <c r="O96" s="14"/>
      <c r="R96" s="14"/>
    </row>
    <row r="97" spans="1:18" ht="12.75" customHeight="1" x14ac:dyDescent="0.25">
      <c r="A97" s="103"/>
      <c r="B97" s="3"/>
      <c r="C97" s="12" t="s">
        <v>7</v>
      </c>
      <c r="D97" s="181">
        <f t="shared" si="12"/>
        <v>12</v>
      </c>
      <c r="E97" s="179">
        <f>'data for T2'!F84</f>
        <v>7</v>
      </c>
      <c r="F97" s="179">
        <f>'data for T2'!G84</f>
        <v>2</v>
      </c>
      <c r="G97" s="179">
        <f>'data for T2'!H84</f>
        <v>2</v>
      </c>
      <c r="H97" s="179">
        <f>'data for T2'!I84</f>
        <v>1</v>
      </c>
      <c r="I97" s="179">
        <f>'data for T2'!J84</f>
        <v>0</v>
      </c>
      <c r="J97" s="179">
        <f>'data for T2'!K84</f>
        <v>0</v>
      </c>
      <c r="K97" s="179">
        <f>'data for T2'!L84</f>
        <v>0</v>
      </c>
      <c r="L97" s="107"/>
      <c r="M97" s="3"/>
      <c r="N97" s="322">
        <f>D97/'Table 1'!D105*100</f>
        <v>0.42372881355932202</v>
      </c>
      <c r="O97" s="14"/>
      <c r="R97" s="14"/>
    </row>
    <row r="98" spans="1:18" ht="12.75" customHeight="1" x14ac:dyDescent="0.25">
      <c r="A98" s="103"/>
      <c r="B98" s="3"/>
      <c r="C98" s="12" t="s">
        <v>4</v>
      </c>
      <c r="D98" s="181">
        <f t="shared" si="12"/>
        <v>25</v>
      </c>
      <c r="E98" s="179">
        <f>'data for T2'!F85</f>
        <v>8</v>
      </c>
      <c r="F98" s="179">
        <f>'data for T2'!G85</f>
        <v>1</v>
      </c>
      <c r="G98" s="179">
        <f>'data for T2'!H85</f>
        <v>4</v>
      </c>
      <c r="H98" s="179">
        <f>'data for T2'!I85</f>
        <v>9</v>
      </c>
      <c r="I98" s="179">
        <f>'data for T2'!J85</f>
        <v>0</v>
      </c>
      <c r="J98" s="179">
        <f>'data for T2'!K85</f>
        <v>2</v>
      </c>
      <c r="K98" s="179">
        <f>'data for T2'!L85</f>
        <v>1</v>
      </c>
      <c r="L98" s="107"/>
      <c r="M98" s="3"/>
      <c r="N98" s="322">
        <f>D98/'Table 1'!D106*100</f>
        <v>0.82836315440689201</v>
      </c>
      <c r="O98" s="14"/>
      <c r="R98" s="14"/>
    </row>
    <row r="99" spans="1:18" ht="12.75" customHeight="1" x14ac:dyDescent="0.25">
      <c r="A99" s="103"/>
      <c r="B99" s="3"/>
      <c r="C99" s="12" t="s">
        <v>5</v>
      </c>
      <c r="D99" s="181">
        <f t="shared" si="12"/>
        <v>20</v>
      </c>
      <c r="E99" s="179">
        <f>'data for T2'!F86</f>
        <v>5</v>
      </c>
      <c r="F99" s="179">
        <f>'data for T2'!G86</f>
        <v>4</v>
      </c>
      <c r="G99" s="179">
        <f>'data for T2'!H86</f>
        <v>3</v>
      </c>
      <c r="H99" s="179">
        <f>'data for T2'!I86</f>
        <v>5</v>
      </c>
      <c r="I99" s="179">
        <f>'data for T2'!J86</f>
        <v>1</v>
      </c>
      <c r="J99" s="179">
        <f>'data for T2'!K86</f>
        <v>1</v>
      </c>
      <c r="K99" s="179">
        <f>'data for T2'!L86</f>
        <v>1</v>
      </c>
      <c r="L99" s="107"/>
      <c r="M99" s="3"/>
      <c r="N99" s="322">
        <f>D99/'Table 1'!D107*100</f>
        <v>0.6224712107065048</v>
      </c>
      <c r="O99" s="14"/>
      <c r="R99" s="14"/>
    </row>
    <row r="100" spans="1:18" ht="12.75" customHeight="1" x14ac:dyDescent="0.25">
      <c r="A100" s="103"/>
      <c r="B100" s="3"/>
      <c r="C100" s="12" t="s">
        <v>6</v>
      </c>
      <c r="D100" s="181">
        <f t="shared" si="12"/>
        <v>17</v>
      </c>
      <c r="E100" s="179">
        <f>'data for T2'!F87</f>
        <v>0</v>
      </c>
      <c r="F100" s="179">
        <f>'data for T2'!G87</f>
        <v>3</v>
      </c>
      <c r="G100" s="179">
        <f>'data for T2'!H87</f>
        <v>1</v>
      </c>
      <c r="H100" s="179">
        <f>'data for T2'!I87</f>
        <v>6</v>
      </c>
      <c r="I100" s="179">
        <f>'data for T2'!J87</f>
        <v>3</v>
      </c>
      <c r="J100" s="179">
        <f>'data for T2'!K87</f>
        <v>3</v>
      </c>
      <c r="K100" s="179">
        <f>'data for T2'!L87</f>
        <v>1</v>
      </c>
      <c r="L100" s="107"/>
      <c r="M100" s="3"/>
      <c r="N100" s="322">
        <f>D100/'Table 1'!D108*100</f>
        <v>0.51892551892551886</v>
      </c>
      <c r="O100" s="14"/>
      <c r="R100" s="14"/>
    </row>
    <row r="101" spans="1:18" ht="12.75" customHeight="1" x14ac:dyDescent="0.25">
      <c r="A101" s="103"/>
      <c r="B101" s="3"/>
      <c r="C101" s="12"/>
      <c r="D101" s="181"/>
      <c r="E101" s="179"/>
      <c r="F101" s="179"/>
      <c r="G101" s="179"/>
      <c r="H101" s="179"/>
      <c r="I101" s="179"/>
      <c r="J101" s="179"/>
      <c r="K101" s="179"/>
      <c r="L101" s="107"/>
      <c r="M101" s="3"/>
      <c r="N101" s="322"/>
      <c r="O101" s="14"/>
      <c r="R101" s="14"/>
    </row>
    <row r="102" spans="1:18" ht="12.75" customHeight="1" x14ac:dyDescent="0.25">
      <c r="A102" s="103"/>
      <c r="B102" s="3"/>
      <c r="C102" s="2">
        <v>2015</v>
      </c>
      <c r="D102" s="325">
        <f t="shared" si="12"/>
        <v>59</v>
      </c>
      <c r="E102" s="178">
        <f>'data for T2'!F89</f>
        <v>8</v>
      </c>
      <c r="F102" s="178">
        <f>'data for T2'!G89</f>
        <v>9</v>
      </c>
      <c r="G102" s="178">
        <f>'data for T2'!H89</f>
        <v>10</v>
      </c>
      <c r="H102" s="178">
        <f>'data for T2'!I89</f>
        <v>11</v>
      </c>
      <c r="I102" s="178">
        <f>'data for T2'!J89</f>
        <v>5</v>
      </c>
      <c r="J102" s="178">
        <f>'data for T2'!K89</f>
        <v>14</v>
      </c>
      <c r="K102" s="178">
        <f>'data for T2'!L89</f>
        <v>2</v>
      </c>
      <c r="L102" s="326"/>
      <c r="M102" s="4"/>
      <c r="N102" s="321">
        <f>D102/'Table 1'!D110*100</f>
        <v>0.49003322259136217</v>
      </c>
      <c r="O102" s="14"/>
      <c r="R102" s="14"/>
    </row>
    <row r="103" spans="1:18" ht="12.75" customHeight="1" x14ac:dyDescent="0.25">
      <c r="A103" s="103"/>
      <c r="B103" s="3"/>
      <c r="C103" s="12" t="s">
        <v>7</v>
      </c>
      <c r="D103" s="181">
        <f t="shared" si="12"/>
        <v>35</v>
      </c>
      <c r="E103" s="179">
        <f>'data for T2'!F90</f>
        <v>7</v>
      </c>
      <c r="F103" s="179">
        <f>'data for T2'!G90</f>
        <v>8</v>
      </c>
      <c r="G103" s="179">
        <f>'data for T2'!H90</f>
        <v>8</v>
      </c>
      <c r="H103" s="179">
        <f>'data for T2'!I90</f>
        <v>3</v>
      </c>
      <c r="I103" s="179">
        <f>'data for T2'!J90</f>
        <v>3</v>
      </c>
      <c r="J103" s="179">
        <f>'data for T2'!K90</f>
        <v>6</v>
      </c>
      <c r="K103" s="179">
        <f>'data for T2'!L90</f>
        <v>0</v>
      </c>
      <c r="L103" s="107"/>
      <c r="M103" s="3"/>
      <c r="N103" s="322">
        <f>D103/'Table 1'!D111*100</f>
        <v>0.91359958235447658</v>
      </c>
      <c r="O103" s="14"/>
      <c r="R103" s="14"/>
    </row>
    <row r="104" spans="1:18" ht="12.75" customHeight="1" x14ac:dyDescent="0.25">
      <c r="A104" s="103"/>
      <c r="B104" s="3"/>
      <c r="C104" s="12" t="s">
        <v>4</v>
      </c>
      <c r="D104" s="181">
        <f t="shared" si="12"/>
        <v>24</v>
      </c>
      <c r="E104" s="179">
        <f>'data for T2'!F91</f>
        <v>1</v>
      </c>
      <c r="F104" s="179">
        <f>'data for T2'!G91</f>
        <v>1</v>
      </c>
      <c r="G104" s="179">
        <f>'data for T2'!H91</f>
        <v>2</v>
      </c>
      <c r="H104" s="179">
        <f>'data for T2'!I91</f>
        <v>8</v>
      </c>
      <c r="I104" s="179">
        <f>'data for T2'!J91</f>
        <v>2</v>
      </c>
      <c r="J104" s="179">
        <f>'data for T2'!K91</f>
        <v>8</v>
      </c>
      <c r="K104" s="179">
        <f>'data for T2'!L91</f>
        <v>2</v>
      </c>
      <c r="L104" s="107"/>
      <c r="M104" s="3"/>
      <c r="N104" s="322">
        <f>D104/'Table 1'!D112*100</f>
        <v>0.60774879716383901</v>
      </c>
      <c r="O104" s="14"/>
      <c r="R104" s="14"/>
    </row>
    <row r="105" spans="1:18" ht="12.75" customHeight="1" x14ac:dyDescent="0.25">
      <c r="A105" s="103"/>
      <c r="B105" s="3"/>
      <c r="C105" s="12"/>
      <c r="D105" s="181"/>
      <c r="E105" s="179"/>
      <c r="F105" s="179"/>
      <c r="G105" s="179"/>
      <c r="H105" s="179"/>
      <c r="I105" s="179"/>
      <c r="J105" s="179"/>
      <c r="K105" s="179"/>
      <c r="L105" s="107"/>
      <c r="M105" s="3"/>
      <c r="N105" s="322"/>
      <c r="O105" s="14"/>
      <c r="R105" s="14"/>
    </row>
    <row r="106" spans="1:18" ht="12.75" customHeight="1" x14ac:dyDescent="0.25">
      <c r="A106" s="103"/>
      <c r="B106" s="4" t="s">
        <v>183</v>
      </c>
      <c r="C106" s="2">
        <v>2013</v>
      </c>
      <c r="D106" s="325">
        <f t="shared" si="12"/>
        <v>4</v>
      </c>
      <c r="E106" s="178">
        <f>'data for T2'!F93</f>
        <v>0</v>
      </c>
      <c r="F106" s="178">
        <f>'data for T2'!G93</f>
        <v>1</v>
      </c>
      <c r="G106" s="178">
        <f>'data for T2'!H93</f>
        <v>2</v>
      </c>
      <c r="H106" s="178">
        <f>'data for T2'!I93</f>
        <v>1</v>
      </c>
      <c r="I106" s="178">
        <f>'data for T2'!J93</f>
        <v>0</v>
      </c>
      <c r="J106" s="178">
        <f>'data for T2'!K93</f>
        <v>0</v>
      </c>
      <c r="K106" s="178">
        <f>'data for T2'!L93</f>
        <v>0</v>
      </c>
      <c r="L106" s="326"/>
      <c r="M106" s="4"/>
      <c r="N106" s="328">
        <f>D106/'Table 1'!D115*100</f>
        <v>400</v>
      </c>
      <c r="O106" s="14"/>
      <c r="R106" s="142"/>
    </row>
    <row r="107" spans="1:18" ht="12.75" customHeight="1" x14ac:dyDescent="0.25">
      <c r="A107" s="103"/>
      <c r="B107" s="3"/>
      <c r="C107" s="2">
        <v>2014</v>
      </c>
      <c r="D107" s="325">
        <f t="shared" si="12"/>
        <v>4</v>
      </c>
      <c r="E107" s="178">
        <f>'data for T2'!F94</f>
        <v>1</v>
      </c>
      <c r="F107" s="178">
        <f>'data for T2'!G94</f>
        <v>0</v>
      </c>
      <c r="G107" s="178">
        <f>'data for T2'!H94</f>
        <v>0</v>
      </c>
      <c r="H107" s="178">
        <f>'data for T2'!I94</f>
        <v>3</v>
      </c>
      <c r="I107" s="178">
        <f>'data for T2'!J94</f>
        <v>0</v>
      </c>
      <c r="J107" s="178">
        <f>'data for T2'!K94</f>
        <v>0</v>
      </c>
      <c r="K107" s="178">
        <f>'data for T2'!L94</f>
        <v>0</v>
      </c>
      <c r="L107" s="326"/>
      <c r="M107" s="4"/>
      <c r="N107" s="328">
        <f>D107/'Table 1'!D116*100</f>
        <v>44.444444444444443</v>
      </c>
      <c r="O107" s="14"/>
      <c r="R107" s="142"/>
    </row>
    <row r="108" spans="1:18" ht="12.75" customHeight="1" x14ac:dyDescent="0.25">
      <c r="A108" s="103"/>
      <c r="B108" s="3"/>
      <c r="C108" s="12" t="s">
        <v>7</v>
      </c>
      <c r="D108" s="181">
        <f t="shared" si="12"/>
        <v>4</v>
      </c>
      <c r="E108" s="179">
        <f>'data for T2'!F95</f>
        <v>1</v>
      </c>
      <c r="F108" s="179">
        <f>'data for T2'!G95</f>
        <v>0</v>
      </c>
      <c r="G108" s="179">
        <f>'data for T2'!H95</f>
        <v>0</v>
      </c>
      <c r="H108" s="179">
        <f>'data for T2'!I95</f>
        <v>3</v>
      </c>
      <c r="I108" s="179">
        <f>'data for T2'!J95</f>
        <v>0</v>
      </c>
      <c r="J108" s="179">
        <f>'data for T2'!K95</f>
        <v>0</v>
      </c>
      <c r="K108" s="179">
        <f>'data for T2'!L95</f>
        <v>0</v>
      </c>
      <c r="L108" s="107"/>
      <c r="M108" s="3"/>
      <c r="N108" s="328">
        <f>D108/'Table 1'!D117*100</f>
        <v>400</v>
      </c>
      <c r="O108" s="14"/>
      <c r="R108" s="142"/>
    </row>
    <row r="109" spans="1:18" ht="12.75" customHeight="1" x14ac:dyDescent="0.25">
      <c r="A109" s="103"/>
      <c r="B109" s="3"/>
      <c r="C109" s="12" t="s">
        <v>4</v>
      </c>
      <c r="D109" s="181">
        <f t="shared" si="12"/>
        <v>0</v>
      </c>
      <c r="E109" s="179">
        <f>'data for T2'!F96</f>
        <v>0</v>
      </c>
      <c r="F109" s="179">
        <f>'data for T2'!G96</f>
        <v>0</v>
      </c>
      <c r="G109" s="179">
        <f>'data for T2'!H96</f>
        <v>0</v>
      </c>
      <c r="H109" s="179">
        <f>'data for T2'!I96</f>
        <v>0</v>
      </c>
      <c r="I109" s="179">
        <f>'data for T2'!J96</f>
        <v>0</v>
      </c>
      <c r="J109" s="179">
        <f>'data for T2'!K96</f>
        <v>0</v>
      </c>
      <c r="K109" s="179">
        <f>'data for T2'!L96</f>
        <v>0</v>
      </c>
      <c r="L109" s="107"/>
      <c r="M109" s="3"/>
      <c r="N109" s="322">
        <f>D109/'Table 1'!D118*100</f>
        <v>0</v>
      </c>
      <c r="O109" s="14"/>
      <c r="R109" s="142"/>
    </row>
    <row r="110" spans="1:18" ht="12.75" customHeight="1" x14ac:dyDescent="0.25">
      <c r="A110" s="103"/>
      <c r="B110" s="3"/>
      <c r="C110" s="12" t="s">
        <v>5</v>
      </c>
      <c r="D110" s="181">
        <f t="shared" si="12"/>
        <v>0</v>
      </c>
      <c r="E110" s="179">
        <f>'data for T2'!F97</f>
        <v>0</v>
      </c>
      <c r="F110" s="179">
        <f>'data for T2'!G97</f>
        <v>0</v>
      </c>
      <c r="G110" s="179">
        <f>'data for T2'!H97</f>
        <v>0</v>
      </c>
      <c r="H110" s="179">
        <f>'data for T2'!I97</f>
        <v>0</v>
      </c>
      <c r="I110" s="179">
        <f>'data for T2'!J97</f>
        <v>0</v>
      </c>
      <c r="J110" s="179">
        <f>'data for T2'!K97</f>
        <v>0</v>
      </c>
      <c r="K110" s="179">
        <f>'data for T2'!L97</f>
        <v>0</v>
      </c>
      <c r="L110" s="107"/>
      <c r="M110" s="3"/>
      <c r="N110" s="322">
        <f>D110/'Table 1'!D119*100</f>
        <v>0</v>
      </c>
      <c r="O110" s="14"/>
      <c r="R110" s="142"/>
    </row>
    <row r="111" spans="1:18" ht="12.75" customHeight="1" x14ac:dyDescent="0.25">
      <c r="A111" s="103"/>
      <c r="B111" s="3"/>
      <c r="C111" s="12" t="s">
        <v>6</v>
      </c>
      <c r="D111" s="181">
        <f t="shared" si="12"/>
        <v>0</v>
      </c>
      <c r="E111" s="179">
        <f>'data for T2'!F98</f>
        <v>0</v>
      </c>
      <c r="F111" s="179">
        <f>'data for T2'!G98</f>
        <v>0</v>
      </c>
      <c r="G111" s="179">
        <f>'data for T2'!H98</f>
        <v>0</v>
      </c>
      <c r="H111" s="179">
        <f>'data for T2'!I98</f>
        <v>0</v>
      </c>
      <c r="I111" s="179">
        <f>'data for T2'!J98</f>
        <v>0</v>
      </c>
      <c r="J111" s="179">
        <f>'data for T2'!K98</f>
        <v>0</v>
      </c>
      <c r="K111" s="179">
        <f>'data for T2'!L98</f>
        <v>0</v>
      </c>
      <c r="L111" s="107"/>
      <c r="M111" s="3"/>
      <c r="N111" s="322">
        <f>D111/'Table 1'!D120*100</f>
        <v>0</v>
      </c>
      <c r="O111" s="14"/>
      <c r="R111" s="142"/>
    </row>
    <row r="112" spans="1:18" ht="12.75" customHeight="1" x14ac:dyDescent="0.25">
      <c r="A112" s="103"/>
      <c r="B112" s="4"/>
      <c r="C112" s="12"/>
      <c r="D112" s="181"/>
      <c r="E112" s="179"/>
      <c r="F112" s="179"/>
      <c r="G112" s="179"/>
      <c r="H112" s="179"/>
      <c r="I112" s="179"/>
      <c r="J112" s="179"/>
      <c r="K112" s="179"/>
      <c r="L112" s="107"/>
      <c r="M112" s="3"/>
      <c r="N112" s="322"/>
      <c r="O112" s="14"/>
      <c r="R112" s="142"/>
    </row>
    <row r="113" spans="1:18" ht="12.75" customHeight="1" x14ac:dyDescent="0.25">
      <c r="A113" s="103"/>
      <c r="B113" s="3"/>
      <c r="C113" s="2">
        <v>2015</v>
      </c>
      <c r="D113" s="325">
        <f t="shared" si="12"/>
        <v>0</v>
      </c>
      <c r="E113" s="178">
        <f>'data for T2'!F100</f>
        <v>0</v>
      </c>
      <c r="F113" s="178">
        <f>'data for T2'!G100</f>
        <v>0</v>
      </c>
      <c r="G113" s="178">
        <f>'data for T2'!H100</f>
        <v>0</v>
      </c>
      <c r="H113" s="178">
        <f>'data for T2'!I100</f>
        <v>0</v>
      </c>
      <c r="I113" s="178">
        <f>'data for T2'!J100</f>
        <v>0</v>
      </c>
      <c r="J113" s="178">
        <f>'data for T2'!K100</f>
        <v>0</v>
      </c>
      <c r="K113" s="178">
        <f>'data for T2'!L100</f>
        <v>0</v>
      </c>
      <c r="L113" s="326"/>
      <c r="M113" s="4"/>
      <c r="N113" s="321">
        <f>D113/'Table 1'!D122*100</f>
        <v>0</v>
      </c>
      <c r="O113" s="14"/>
      <c r="R113" s="142"/>
    </row>
    <row r="114" spans="1:18" ht="12.75" customHeight="1" x14ac:dyDescent="0.25">
      <c r="A114" s="103"/>
      <c r="B114" s="3"/>
      <c r="C114" s="12" t="s">
        <v>7</v>
      </c>
      <c r="D114" s="181">
        <f t="shared" si="12"/>
        <v>0</v>
      </c>
      <c r="E114" s="179">
        <f>'data for T2'!F101</f>
        <v>0</v>
      </c>
      <c r="F114" s="179">
        <f>'data for T2'!G101</f>
        <v>0</v>
      </c>
      <c r="G114" s="179">
        <f>'data for T2'!H101</f>
        <v>0</v>
      </c>
      <c r="H114" s="179">
        <f>'data for T2'!I101</f>
        <v>0</v>
      </c>
      <c r="I114" s="179">
        <f>'data for T2'!J101</f>
        <v>0</v>
      </c>
      <c r="J114" s="179">
        <f>'data for T2'!K101</f>
        <v>0</v>
      </c>
      <c r="K114" s="179">
        <f>'data for T2'!L101</f>
        <v>0</v>
      </c>
      <c r="L114" s="3"/>
      <c r="M114" s="22"/>
      <c r="N114" s="324">
        <f>D114/'Table 1'!D123*100</f>
        <v>0</v>
      </c>
      <c r="O114" s="14"/>
      <c r="R114" s="142"/>
    </row>
    <row r="115" spans="1:18" ht="12.75" customHeight="1" x14ac:dyDescent="0.25">
      <c r="A115" s="16"/>
      <c r="B115" s="16"/>
      <c r="C115" s="17" t="s">
        <v>4</v>
      </c>
      <c r="D115" s="182">
        <f t="shared" si="12"/>
        <v>0</v>
      </c>
      <c r="E115" s="183">
        <f>'data for T2'!F102</f>
        <v>0</v>
      </c>
      <c r="F115" s="183">
        <f>'data for T2'!G102</f>
        <v>0</v>
      </c>
      <c r="G115" s="183">
        <f>'data for T2'!H102</f>
        <v>0</v>
      </c>
      <c r="H115" s="183">
        <f>'data for T2'!I102</f>
        <v>0</v>
      </c>
      <c r="I115" s="183">
        <f>'data for T2'!J102</f>
        <v>0</v>
      </c>
      <c r="J115" s="183">
        <f>'data for T2'!K102</f>
        <v>0</v>
      </c>
      <c r="K115" s="183">
        <f>'data for T2'!L102</f>
        <v>0</v>
      </c>
      <c r="L115" s="16"/>
      <c r="M115" s="30"/>
      <c r="N115" s="323">
        <f>D115/'Table 1'!D124*100</f>
        <v>0</v>
      </c>
      <c r="O115" s="14"/>
      <c r="R115" s="142"/>
    </row>
    <row r="116" spans="1:18" ht="12.75" customHeight="1" x14ac:dyDescent="0.25">
      <c r="B116" s="3"/>
      <c r="C116" s="12"/>
      <c r="D116" s="181"/>
      <c r="E116" s="179"/>
      <c r="F116" s="179"/>
      <c r="G116" s="179"/>
      <c r="H116" s="179"/>
      <c r="I116" s="179"/>
      <c r="J116" s="179"/>
      <c r="K116" s="179"/>
      <c r="L116" s="3"/>
      <c r="M116" s="22"/>
      <c r="N116" s="322"/>
      <c r="O116" s="14"/>
      <c r="R116" s="14"/>
    </row>
    <row r="117" spans="1:18" ht="12.75" customHeight="1" x14ac:dyDescent="0.25">
      <c r="A117" s="1" t="s">
        <v>185</v>
      </c>
      <c r="B117" s="4" t="s">
        <v>35</v>
      </c>
      <c r="C117" s="2">
        <v>2013</v>
      </c>
      <c r="D117" s="325">
        <f t="shared" si="12"/>
        <v>1142</v>
      </c>
      <c r="E117" s="178">
        <f>'data for T2'!F104</f>
        <v>137</v>
      </c>
      <c r="F117" s="178">
        <f>'data for T2'!G104</f>
        <v>41</v>
      </c>
      <c r="G117" s="178">
        <f>'data for T2'!H104</f>
        <v>141</v>
      </c>
      <c r="H117" s="178">
        <f>'data for T2'!I104</f>
        <v>691</v>
      </c>
      <c r="I117" s="178">
        <f>'data for T2'!J104</f>
        <v>15</v>
      </c>
      <c r="J117" s="178">
        <f>'data for T2'!K104</f>
        <v>58</v>
      </c>
      <c r="K117" s="178">
        <f>'data for T2'!L104</f>
        <v>59</v>
      </c>
      <c r="L117" s="326"/>
      <c r="M117" s="4"/>
      <c r="N117" s="321">
        <f>D117/'Table 1'!D127*100</f>
        <v>8.9330413016270338</v>
      </c>
      <c r="O117" s="14"/>
      <c r="R117" s="14"/>
    </row>
    <row r="118" spans="1:18" ht="12.75" customHeight="1" x14ac:dyDescent="0.25">
      <c r="A118" s="1"/>
      <c r="B118" s="3"/>
      <c r="C118" s="2">
        <v>2014</v>
      </c>
      <c r="D118" s="325">
        <f t="shared" si="12"/>
        <v>575</v>
      </c>
      <c r="E118" s="178">
        <f>'data for T2'!F105</f>
        <v>58</v>
      </c>
      <c r="F118" s="178">
        <f>'data for T2'!G105</f>
        <v>35</v>
      </c>
      <c r="G118" s="178">
        <f>'data for T2'!H105</f>
        <v>165</v>
      </c>
      <c r="H118" s="178">
        <f>'data for T2'!I105</f>
        <v>273</v>
      </c>
      <c r="I118" s="178">
        <f>'data for T2'!J105</f>
        <v>17</v>
      </c>
      <c r="J118" s="178">
        <f>'data for T2'!K105</f>
        <v>13</v>
      </c>
      <c r="K118" s="178">
        <f>'data for T2'!L105</f>
        <v>14</v>
      </c>
      <c r="L118" s="326"/>
      <c r="M118" s="4"/>
      <c r="N118" s="321">
        <f>D118/'Table 1'!D128*100</f>
        <v>4.5069760150493803</v>
      </c>
      <c r="O118" s="14"/>
      <c r="R118" s="14"/>
    </row>
    <row r="119" spans="1:18" ht="12.75" customHeight="1" x14ac:dyDescent="0.25">
      <c r="A119" s="1"/>
      <c r="B119" s="3"/>
      <c r="C119" s="12" t="s">
        <v>7</v>
      </c>
      <c r="D119" s="181">
        <f t="shared" si="12"/>
        <v>184</v>
      </c>
      <c r="E119" s="179">
        <f>'data for T2'!F106</f>
        <v>24</v>
      </c>
      <c r="F119" s="179">
        <f>'data for T2'!G106</f>
        <v>11</v>
      </c>
      <c r="G119" s="179">
        <f>'data for T2'!H106</f>
        <v>58</v>
      </c>
      <c r="H119" s="179">
        <f>'data for T2'!I106</f>
        <v>83</v>
      </c>
      <c r="I119" s="179">
        <f>'data for T2'!J106</f>
        <v>1</v>
      </c>
      <c r="J119" s="179">
        <f>'data for T2'!K106</f>
        <v>0</v>
      </c>
      <c r="K119" s="179">
        <f>'data for T2'!L106</f>
        <v>7</v>
      </c>
      <c r="L119" s="107"/>
      <c r="M119" s="3"/>
      <c r="N119" s="322">
        <f>D119/'Table 1'!D129*100</f>
        <v>4.9972840847365561</v>
      </c>
      <c r="O119" s="14"/>
      <c r="R119" s="14"/>
    </row>
    <row r="120" spans="1:18" ht="12.75" customHeight="1" x14ac:dyDescent="0.25">
      <c r="A120" s="1"/>
      <c r="B120" s="3"/>
      <c r="C120" s="12" t="s">
        <v>4</v>
      </c>
      <c r="D120" s="181">
        <f t="shared" si="12"/>
        <v>132</v>
      </c>
      <c r="E120" s="179">
        <f>'data for T2'!F107</f>
        <v>13</v>
      </c>
      <c r="F120" s="179">
        <f>'data for T2'!G107</f>
        <v>7</v>
      </c>
      <c r="G120" s="179">
        <f>'data for T2'!H107</f>
        <v>42</v>
      </c>
      <c r="H120" s="179">
        <f>'data for T2'!I107</f>
        <v>56</v>
      </c>
      <c r="I120" s="179">
        <f>'data for T2'!J107</f>
        <v>3</v>
      </c>
      <c r="J120" s="179">
        <f>'data for T2'!K107</f>
        <v>9</v>
      </c>
      <c r="K120" s="179">
        <f>'data for T2'!L107</f>
        <v>2</v>
      </c>
      <c r="L120" s="107"/>
      <c r="M120" s="3"/>
      <c r="N120" s="322">
        <f>D120/'Table 1'!D130*100</f>
        <v>4.229413649471323</v>
      </c>
      <c r="O120" s="14"/>
      <c r="R120" s="14"/>
    </row>
    <row r="121" spans="1:18" ht="12.75" customHeight="1" x14ac:dyDescent="0.25">
      <c r="A121" s="1"/>
      <c r="B121" s="3"/>
      <c r="C121" s="12" t="s">
        <v>5</v>
      </c>
      <c r="D121" s="181">
        <f t="shared" si="12"/>
        <v>131</v>
      </c>
      <c r="E121" s="179">
        <f>'data for T2'!F108</f>
        <v>10</v>
      </c>
      <c r="F121" s="179">
        <f>'data for T2'!G108</f>
        <v>7</v>
      </c>
      <c r="G121" s="179">
        <f>'data for T2'!H108</f>
        <v>36</v>
      </c>
      <c r="H121" s="179">
        <f>'data for T2'!I108</f>
        <v>67</v>
      </c>
      <c r="I121" s="179">
        <f>'data for T2'!J108</f>
        <v>7</v>
      </c>
      <c r="J121" s="179">
        <f>'data for T2'!K108</f>
        <v>1</v>
      </c>
      <c r="K121" s="179">
        <f>'data for T2'!L108</f>
        <v>3</v>
      </c>
      <c r="L121" s="107"/>
      <c r="M121" s="3"/>
      <c r="N121" s="322">
        <f>D121/'Table 1'!D131*100</f>
        <v>4.397448808324941</v>
      </c>
      <c r="O121" s="14"/>
      <c r="R121" s="14"/>
    </row>
    <row r="122" spans="1:18" ht="12.75" customHeight="1" x14ac:dyDescent="0.25">
      <c r="A122" s="1"/>
      <c r="B122" s="3"/>
      <c r="C122" s="12" t="s">
        <v>6</v>
      </c>
      <c r="D122" s="181">
        <f t="shared" si="12"/>
        <v>128</v>
      </c>
      <c r="E122" s="179">
        <f>'data for T2'!F109</f>
        <v>11</v>
      </c>
      <c r="F122" s="179">
        <f>'data for T2'!G109</f>
        <v>10</v>
      </c>
      <c r="G122" s="179">
        <f>'data for T2'!H109</f>
        <v>29</v>
      </c>
      <c r="H122" s="179">
        <f>'data for T2'!I109</f>
        <v>67</v>
      </c>
      <c r="I122" s="179">
        <f>'data for T2'!J109</f>
        <v>6</v>
      </c>
      <c r="J122" s="179">
        <f>'data for T2'!K109</f>
        <v>3</v>
      </c>
      <c r="K122" s="179">
        <f>'data for T2'!L109</f>
        <v>2</v>
      </c>
      <c r="L122" s="107"/>
      <c r="M122" s="3"/>
      <c r="N122" s="322">
        <f>D122/'Table 1'!D132*100</f>
        <v>4.3010752688172049</v>
      </c>
      <c r="O122" s="14"/>
      <c r="R122" s="14"/>
    </row>
    <row r="123" spans="1:18" ht="12.75" customHeight="1" x14ac:dyDescent="0.25">
      <c r="A123" s="1"/>
      <c r="B123" s="3"/>
      <c r="C123" s="12"/>
      <c r="D123" s="181"/>
      <c r="E123" s="179"/>
      <c r="F123" s="179"/>
      <c r="G123" s="179"/>
      <c r="H123" s="179"/>
      <c r="I123" s="179"/>
      <c r="J123" s="179"/>
      <c r="K123" s="179"/>
      <c r="L123" s="107"/>
      <c r="M123" s="3"/>
      <c r="N123" s="322"/>
      <c r="O123" s="14"/>
      <c r="R123" s="14"/>
    </row>
    <row r="124" spans="1:18" ht="12.75" customHeight="1" x14ac:dyDescent="0.25">
      <c r="A124" s="4"/>
      <c r="B124" s="3"/>
      <c r="C124" s="2">
        <v>2015</v>
      </c>
      <c r="D124" s="325">
        <f t="shared" si="12"/>
        <v>187</v>
      </c>
      <c r="E124" s="178">
        <f>'data for T2'!F111</f>
        <v>13</v>
      </c>
      <c r="F124" s="178">
        <f>'data for T2'!G111</f>
        <v>17</v>
      </c>
      <c r="G124" s="178">
        <f>'data for T2'!H111</f>
        <v>37</v>
      </c>
      <c r="H124" s="178">
        <f>'data for T2'!I111</f>
        <v>108</v>
      </c>
      <c r="I124" s="178">
        <f>'data for T2'!J111</f>
        <v>5</v>
      </c>
      <c r="J124" s="178">
        <f>'data for T2'!K111</f>
        <v>4</v>
      </c>
      <c r="K124" s="178">
        <f>'data for T2'!L111</f>
        <v>3</v>
      </c>
      <c r="L124" s="326"/>
      <c r="M124" s="4"/>
      <c r="N124" s="321">
        <f>D124/'Table 1'!D134*100</f>
        <v>1.8814770097595332</v>
      </c>
      <c r="O124" s="14"/>
      <c r="P124" s="97"/>
      <c r="R124" s="14"/>
    </row>
    <row r="125" spans="1:18" s="3" customFormat="1" ht="12.75" customHeight="1" x14ac:dyDescent="0.25">
      <c r="A125" s="1"/>
      <c r="C125" s="6" t="s">
        <v>25</v>
      </c>
      <c r="D125" s="181">
        <f t="shared" si="12"/>
        <v>105</v>
      </c>
      <c r="E125" s="179">
        <f>'data for T2'!F112</f>
        <v>7</v>
      </c>
      <c r="F125" s="179">
        <f>'data for T2'!G112</f>
        <v>9</v>
      </c>
      <c r="G125" s="179">
        <f>'data for T2'!H112</f>
        <v>17</v>
      </c>
      <c r="H125" s="179">
        <f>'data for T2'!I112</f>
        <v>67</v>
      </c>
      <c r="I125" s="179">
        <f>'data for T2'!J112</f>
        <v>4</v>
      </c>
      <c r="J125" s="179">
        <f>'data for T2'!K112</f>
        <v>1</v>
      </c>
      <c r="K125" s="179">
        <f>'data for T2'!L112</f>
        <v>0</v>
      </c>
      <c r="L125" s="107"/>
      <c r="N125" s="322">
        <f>D125/'Table 1'!D135*100</f>
        <v>3.215926493108729</v>
      </c>
      <c r="O125" s="14"/>
      <c r="Q125" s="11"/>
      <c r="R125" s="39"/>
    </row>
    <row r="126" spans="1:18" s="3" customFormat="1" ht="12.75" customHeight="1" x14ac:dyDescent="0.25">
      <c r="A126" s="1"/>
      <c r="C126" s="6" t="s">
        <v>78</v>
      </c>
      <c r="D126" s="181">
        <f t="shared" si="12"/>
        <v>82</v>
      </c>
      <c r="E126" s="179">
        <f>'data for T2'!F113</f>
        <v>6</v>
      </c>
      <c r="F126" s="179">
        <f>'data for T2'!G113</f>
        <v>8</v>
      </c>
      <c r="G126" s="179">
        <f>'data for T2'!H113</f>
        <v>20</v>
      </c>
      <c r="H126" s="179">
        <f>'data for T2'!I113</f>
        <v>41</v>
      </c>
      <c r="I126" s="179">
        <f>'data for T2'!J113</f>
        <v>1</v>
      </c>
      <c r="J126" s="179">
        <f>'data for T2'!K113</f>
        <v>3</v>
      </c>
      <c r="K126" s="179">
        <f>'data for T2'!L113</f>
        <v>3</v>
      </c>
      <c r="L126" s="107"/>
      <c r="N126" s="322">
        <f>D126/'Table 1'!D136*100</f>
        <v>2.4765931742675931</v>
      </c>
      <c r="O126" s="14"/>
      <c r="P126" s="350">
        <f>D126/D16</f>
        <v>0.14065180102915953</v>
      </c>
      <c r="Q126" s="11"/>
      <c r="R126" s="39"/>
    </row>
    <row r="127" spans="1:18" ht="12.75" customHeight="1" x14ac:dyDescent="0.25">
      <c r="A127" s="1"/>
      <c r="B127" s="3"/>
      <c r="C127" s="6"/>
      <c r="D127" s="181"/>
      <c r="E127" s="179"/>
      <c r="F127" s="179"/>
      <c r="G127" s="179"/>
      <c r="H127" s="179"/>
      <c r="I127" s="179"/>
      <c r="J127" s="179"/>
      <c r="K127" s="179"/>
      <c r="L127" s="107"/>
      <c r="M127" s="3"/>
      <c r="N127" s="322"/>
      <c r="O127" s="14"/>
      <c r="R127" s="14"/>
    </row>
    <row r="128" spans="1:18" ht="12.75" customHeight="1" x14ac:dyDescent="0.25">
      <c r="B128" s="4" t="s">
        <v>180</v>
      </c>
      <c r="C128" s="2">
        <v>2013</v>
      </c>
      <c r="D128" s="325">
        <f t="shared" si="12"/>
        <v>122</v>
      </c>
      <c r="E128" s="178">
        <f>'data for T2'!F115</f>
        <v>18</v>
      </c>
      <c r="F128" s="178">
        <f>'data for T2'!G115</f>
        <v>1</v>
      </c>
      <c r="G128" s="178">
        <f>'data for T2'!H115</f>
        <v>7</v>
      </c>
      <c r="H128" s="178">
        <f>'data for T2'!I115</f>
        <v>78</v>
      </c>
      <c r="I128" s="178">
        <f>'data for T2'!J115</f>
        <v>3</v>
      </c>
      <c r="J128" s="178">
        <f>'data for T2'!K115</f>
        <v>12</v>
      </c>
      <c r="K128" s="178">
        <f>'data for T2'!L115</f>
        <v>3</v>
      </c>
      <c r="L128" s="326"/>
      <c r="M128" s="4"/>
      <c r="N128" s="321">
        <f>D128/'Table 1'!D139*100</f>
        <v>5.1433389544688026</v>
      </c>
      <c r="O128" s="14"/>
      <c r="R128" s="14"/>
    </row>
    <row r="129" spans="2:18" ht="12" customHeight="1" x14ac:dyDescent="0.25">
      <c r="B129" s="3"/>
      <c r="C129" s="2">
        <v>2014</v>
      </c>
      <c r="D129" s="325">
        <f t="shared" si="12"/>
        <v>51</v>
      </c>
      <c r="E129" s="178">
        <f>'data for T2'!F116</f>
        <v>5</v>
      </c>
      <c r="F129" s="178">
        <f>'data for T2'!G116</f>
        <v>4</v>
      </c>
      <c r="G129" s="178">
        <f>'data for T2'!H116</f>
        <v>8</v>
      </c>
      <c r="H129" s="178">
        <f>'data for T2'!I116</f>
        <v>28</v>
      </c>
      <c r="I129" s="178">
        <f>'data for T2'!J116</f>
        <v>5</v>
      </c>
      <c r="J129" s="178">
        <f>'data for T2'!K116</f>
        <v>0</v>
      </c>
      <c r="K129" s="178">
        <f>'data for T2'!L116</f>
        <v>1</v>
      </c>
      <c r="L129" s="326"/>
      <c r="M129" s="4"/>
      <c r="N129" s="321">
        <f>D129/'Table 1'!D140*100</f>
        <v>2.0174050632911391</v>
      </c>
      <c r="O129" s="14"/>
      <c r="R129" s="14"/>
    </row>
    <row r="130" spans="2:18" ht="12.75" customHeight="1" x14ac:dyDescent="0.25">
      <c r="B130" s="3"/>
      <c r="C130" s="12" t="s">
        <v>7</v>
      </c>
      <c r="D130" s="181">
        <f t="shared" si="12"/>
        <v>14</v>
      </c>
      <c r="E130" s="179">
        <f>'data for T2'!F117</f>
        <v>2</v>
      </c>
      <c r="F130" s="179">
        <f>'data for T2'!G117</f>
        <v>1</v>
      </c>
      <c r="G130" s="179">
        <f>'data for T2'!H117</f>
        <v>2</v>
      </c>
      <c r="H130" s="179">
        <f>'data for T2'!I117</f>
        <v>9</v>
      </c>
      <c r="I130" s="179">
        <f>'data for T2'!J117</f>
        <v>0</v>
      </c>
      <c r="J130" s="179">
        <f>'data for T2'!K117</f>
        <v>0</v>
      </c>
      <c r="K130" s="179">
        <f>'data for T2'!L117</f>
        <v>0</v>
      </c>
      <c r="L130" s="108"/>
      <c r="M130" s="3"/>
      <c r="N130" s="322">
        <f>D130/'Table 1'!D141*100</f>
        <v>2.3255813953488373</v>
      </c>
      <c r="O130" s="14"/>
      <c r="R130" s="14"/>
    </row>
    <row r="131" spans="2:18" ht="12.75" customHeight="1" x14ac:dyDescent="0.25">
      <c r="B131" s="3"/>
      <c r="C131" s="12" t="s">
        <v>4</v>
      </c>
      <c r="D131" s="181">
        <f t="shared" si="12"/>
        <v>9</v>
      </c>
      <c r="E131" s="179">
        <f>'data for T2'!F118</f>
        <v>1</v>
      </c>
      <c r="F131" s="179">
        <f>'data for T2'!G118</f>
        <v>0</v>
      </c>
      <c r="G131" s="179">
        <f>'data for T2'!H118</f>
        <v>2</v>
      </c>
      <c r="H131" s="179">
        <f>'data for T2'!I118</f>
        <v>5</v>
      </c>
      <c r="I131" s="179">
        <f>'data for T2'!J118</f>
        <v>1</v>
      </c>
      <c r="J131" s="179">
        <f>'data for T2'!K118</f>
        <v>0</v>
      </c>
      <c r="K131" s="179">
        <f>'data for T2'!L118</f>
        <v>0</v>
      </c>
      <c r="L131" s="107"/>
      <c r="M131" s="3"/>
      <c r="N131" s="322">
        <f>D131/'Table 1'!D142*100</f>
        <v>1.5050167224080269</v>
      </c>
      <c r="O131" s="14"/>
      <c r="R131" s="14"/>
    </row>
    <row r="132" spans="2:18" ht="12.75" customHeight="1" x14ac:dyDescent="0.25">
      <c r="B132" s="3"/>
      <c r="C132" s="12" t="s">
        <v>5</v>
      </c>
      <c r="D132" s="181">
        <f t="shared" si="12"/>
        <v>18</v>
      </c>
      <c r="E132" s="179">
        <f>'data for T2'!F119</f>
        <v>2</v>
      </c>
      <c r="F132" s="179">
        <f>'data for T2'!G119</f>
        <v>1</v>
      </c>
      <c r="G132" s="179">
        <f>'data for T2'!H119</f>
        <v>4</v>
      </c>
      <c r="H132" s="179">
        <f>'data for T2'!I119</f>
        <v>8</v>
      </c>
      <c r="I132" s="179">
        <f>'data for T2'!J119</f>
        <v>2</v>
      </c>
      <c r="J132" s="179">
        <f>'data for T2'!K119</f>
        <v>0</v>
      </c>
      <c r="K132" s="179">
        <f>'data for T2'!L119</f>
        <v>1</v>
      </c>
      <c r="L132" s="107"/>
      <c r="M132" s="3"/>
      <c r="N132" s="322">
        <f>D132/'Table 1'!D143*100</f>
        <v>2.6905829596412558</v>
      </c>
      <c r="O132" s="14"/>
      <c r="R132" s="14"/>
    </row>
    <row r="133" spans="2:18" x14ac:dyDescent="0.25">
      <c r="B133" s="3"/>
      <c r="C133" s="12" t="s">
        <v>6</v>
      </c>
      <c r="D133" s="181">
        <f t="shared" si="12"/>
        <v>10</v>
      </c>
      <c r="E133" s="179">
        <f>'data for T2'!F120</f>
        <v>0</v>
      </c>
      <c r="F133" s="179">
        <f>'data for T2'!G120</f>
        <v>2</v>
      </c>
      <c r="G133" s="179">
        <f>'data for T2'!H120</f>
        <v>0</v>
      </c>
      <c r="H133" s="179">
        <f>'data for T2'!I120</f>
        <v>6</v>
      </c>
      <c r="I133" s="179">
        <f>'data for T2'!J120</f>
        <v>2</v>
      </c>
      <c r="J133" s="179">
        <f>'data for T2'!K120</f>
        <v>0</v>
      </c>
      <c r="K133" s="179">
        <f>'data for T2'!L120</f>
        <v>0</v>
      </c>
      <c r="L133" s="107"/>
      <c r="M133" s="3"/>
      <c r="N133" s="322">
        <f>D133/'Table 1'!D144*100</f>
        <v>1.5174506828528074</v>
      </c>
      <c r="O133" s="14"/>
      <c r="R133" s="14"/>
    </row>
    <row r="134" spans="2:18" x14ac:dyDescent="0.25">
      <c r="B134" s="3"/>
      <c r="C134" s="12"/>
      <c r="D134" s="181"/>
      <c r="E134" s="179"/>
      <c r="F134" s="179"/>
      <c r="G134" s="179"/>
      <c r="H134" s="179"/>
      <c r="I134" s="179"/>
      <c r="J134" s="179"/>
      <c r="K134" s="179"/>
      <c r="L134" s="107"/>
      <c r="M134" s="3"/>
      <c r="N134" s="322"/>
      <c r="O134" s="14"/>
      <c r="R134" s="14"/>
    </row>
    <row r="135" spans="2:18" x14ac:dyDescent="0.25">
      <c r="B135" s="3"/>
      <c r="C135" s="2">
        <v>2015</v>
      </c>
      <c r="D135" s="325">
        <f t="shared" ref="D135:D198" si="13">SUM(E135:K135)</f>
        <v>19</v>
      </c>
      <c r="E135" s="178">
        <f>'data for T2'!F122</f>
        <v>2</v>
      </c>
      <c r="F135" s="178">
        <f>'data for T2'!G122</f>
        <v>5</v>
      </c>
      <c r="G135" s="178">
        <f>'data for T2'!H122</f>
        <v>3</v>
      </c>
      <c r="H135" s="178">
        <f>'data for T2'!I122</f>
        <v>4</v>
      </c>
      <c r="I135" s="178">
        <f>'data for T2'!J122</f>
        <v>1</v>
      </c>
      <c r="J135" s="178">
        <f>'data for T2'!K122</f>
        <v>2</v>
      </c>
      <c r="K135" s="178">
        <f>'data for T2'!L122</f>
        <v>2</v>
      </c>
      <c r="L135" s="326"/>
      <c r="M135" s="4"/>
      <c r="N135" s="321">
        <f>D135/'Table 1'!D146*100</f>
        <v>0.83885209713024289</v>
      </c>
      <c r="O135" s="14"/>
      <c r="R135" s="14"/>
    </row>
    <row r="136" spans="2:18" x14ac:dyDescent="0.25">
      <c r="B136" s="3"/>
      <c r="C136" s="6" t="s">
        <v>25</v>
      </c>
      <c r="D136" s="181">
        <f t="shared" si="13"/>
        <v>9</v>
      </c>
      <c r="E136" s="179">
        <f>'data for T2'!F123</f>
        <v>0</v>
      </c>
      <c r="F136" s="179">
        <f>'data for T2'!G123</f>
        <v>1</v>
      </c>
      <c r="G136" s="179">
        <f>'data for T2'!H123</f>
        <v>3</v>
      </c>
      <c r="H136" s="179">
        <f>'data for T2'!I123</f>
        <v>4</v>
      </c>
      <c r="I136" s="179">
        <f>'data for T2'!J123</f>
        <v>1</v>
      </c>
      <c r="J136" s="179">
        <f>'data for T2'!K123</f>
        <v>0</v>
      </c>
      <c r="K136" s="179">
        <f>'data for T2'!L123</f>
        <v>0</v>
      </c>
      <c r="L136" s="107"/>
      <c r="M136" s="3"/>
      <c r="N136" s="322">
        <f>D136/'Table 1'!D147*100</f>
        <v>1.1749347258485638</v>
      </c>
      <c r="O136" s="14"/>
      <c r="R136" s="14"/>
    </row>
    <row r="137" spans="2:18" x14ac:dyDescent="0.25">
      <c r="B137" s="3"/>
      <c r="C137" s="6" t="s">
        <v>78</v>
      </c>
      <c r="D137" s="181">
        <f t="shared" si="13"/>
        <v>10</v>
      </c>
      <c r="E137" s="179">
        <f>'data for T2'!F124</f>
        <v>2</v>
      </c>
      <c r="F137" s="179">
        <f>'data for T2'!G124</f>
        <v>4</v>
      </c>
      <c r="G137" s="179">
        <f>'data for T2'!H124</f>
        <v>0</v>
      </c>
      <c r="H137" s="179">
        <f>'data for T2'!I124</f>
        <v>0</v>
      </c>
      <c r="I137" s="179">
        <f>'data for T2'!J124</f>
        <v>0</v>
      </c>
      <c r="J137" s="179">
        <f>'data for T2'!K124</f>
        <v>2</v>
      </c>
      <c r="K137" s="179">
        <f>'data for T2'!L124</f>
        <v>2</v>
      </c>
      <c r="L137" s="107"/>
      <c r="M137" s="3"/>
      <c r="N137" s="322">
        <f>D137/'Table 1'!D148*100</f>
        <v>1.392757660167131</v>
      </c>
      <c r="O137" s="39"/>
      <c r="R137" s="14"/>
    </row>
    <row r="138" spans="2:18" ht="12.75" customHeight="1" x14ac:dyDescent="0.25">
      <c r="B138" s="3"/>
      <c r="C138" s="6"/>
      <c r="D138" s="181"/>
      <c r="E138" s="179"/>
      <c r="F138" s="179"/>
      <c r="G138" s="179"/>
      <c r="H138" s="179"/>
      <c r="I138" s="179"/>
      <c r="J138" s="179"/>
      <c r="K138" s="179"/>
      <c r="L138" s="107"/>
      <c r="M138" s="3"/>
      <c r="N138" s="322"/>
      <c r="O138" s="39"/>
      <c r="R138" s="14"/>
    </row>
    <row r="139" spans="2:18" ht="12.75" customHeight="1" x14ac:dyDescent="0.25">
      <c r="B139" s="4" t="s">
        <v>181</v>
      </c>
      <c r="C139" s="2">
        <v>2013</v>
      </c>
      <c r="D139" s="325">
        <f t="shared" si="13"/>
        <v>1000</v>
      </c>
      <c r="E139" s="178">
        <f>'data for T2'!F126</f>
        <v>114</v>
      </c>
      <c r="F139" s="178">
        <f>'data for T2'!G126</f>
        <v>38</v>
      </c>
      <c r="G139" s="178">
        <f>'data for T2'!H126</f>
        <v>133</v>
      </c>
      <c r="H139" s="178">
        <f>'data for T2'!I126</f>
        <v>604</v>
      </c>
      <c r="I139" s="178">
        <f>'data for T2'!J126</f>
        <v>12</v>
      </c>
      <c r="J139" s="178">
        <f>'data for T2'!K126</f>
        <v>43</v>
      </c>
      <c r="K139" s="178">
        <f>'data for T2'!L126</f>
        <v>56</v>
      </c>
      <c r="L139" s="326"/>
      <c r="M139" s="4"/>
      <c r="N139" s="321">
        <f>D139/'Table 1'!D151*100</f>
        <v>10.424267695194413</v>
      </c>
      <c r="O139" s="39"/>
      <c r="R139" s="14"/>
    </row>
    <row r="140" spans="2:18" x14ac:dyDescent="0.25">
      <c r="B140" s="3"/>
      <c r="C140" s="2">
        <v>2014</v>
      </c>
      <c r="D140" s="325">
        <f t="shared" si="13"/>
        <v>508</v>
      </c>
      <c r="E140" s="178">
        <f>'data for T2'!F127</f>
        <v>49</v>
      </c>
      <c r="F140" s="178">
        <f>'data for T2'!G127</f>
        <v>30</v>
      </c>
      <c r="G140" s="178">
        <f>'data for T2'!H127</f>
        <v>154</v>
      </c>
      <c r="H140" s="178">
        <f>'data for T2'!I127</f>
        <v>240</v>
      </c>
      <c r="I140" s="178">
        <f>'data for T2'!J127</f>
        <v>11</v>
      </c>
      <c r="J140" s="178">
        <f>'data for T2'!K127</f>
        <v>12</v>
      </c>
      <c r="K140" s="178">
        <f>'data for T2'!L127</f>
        <v>12</v>
      </c>
      <c r="L140" s="326"/>
      <c r="M140" s="4"/>
      <c r="N140" s="321">
        <f>D140/'Table 1'!D152*100</f>
        <v>5.7505093955173194</v>
      </c>
      <c r="O140" s="39"/>
      <c r="R140" s="14"/>
    </row>
    <row r="141" spans="2:18" x14ac:dyDescent="0.25">
      <c r="B141" s="3"/>
      <c r="C141" s="12" t="s">
        <v>7</v>
      </c>
      <c r="D141" s="181">
        <f t="shared" si="13"/>
        <v>165</v>
      </c>
      <c r="E141" s="179">
        <f>'data for T2'!F128</f>
        <v>21</v>
      </c>
      <c r="F141" s="179">
        <f>'data for T2'!G128</f>
        <v>10</v>
      </c>
      <c r="G141" s="179">
        <f>'data for T2'!H128</f>
        <v>55</v>
      </c>
      <c r="H141" s="179">
        <f>'data for T2'!I128</f>
        <v>72</v>
      </c>
      <c r="I141" s="179">
        <f>'data for T2'!J128</f>
        <v>1</v>
      </c>
      <c r="J141" s="179">
        <f>'data for T2'!K128</f>
        <v>0</v>
      </c>
      <c r="K141" s="179">
        <f>'data for T2'!L128</f>
        <v>6</v>
      </c>
      <c r="L141" s="107"/>
      <c r="M141" s="3"/>
      <c r="N141" s="322">
        <f>D141/'Table 1'!D153*100</f>
        <v>5.9502344031734582</v>
      </c>
      <c r="O141" s="39"/>
      <c r="R141" s="14"/>
    </row>
    <row r="142" spans="2:18" x14ac:dyDescent="0.25">
      <c r="B142" s="3"/>
      <c r="C142" s="12" t="s">
        <v>4</v>
      </c>
      <c r="D142" s="181">
        <f t="shared" si="13"/>
        <v>119</v>
      </c>
      <c r="E142" s="179">
        <f>'data for T2'!F129</f>
        <v>10</v>
      </c>
      <c r="F142" s="179">
        <f>'data for T2'!G129</f>
        <v>7</v>
      </c>
      <c r="G142" s="179">
        <f>'data for T2'!H129</f>
        <v>39</v>
      </c>
      <c r="H142" s="179">
        <f>'data for T2'!I129</f>
        <v>51</v>
      </c>
      <c r="I142" s="179">
        <f>'data for T2'!J129</f>
        <v>2</v>
      </c>
      <c r="J142" s="179">
        <f>'data for T2'!K129</f>
        <v>8</v>
      </c>
      <c r="K142" s="179">
        <f>'data for T2'!L129</f>
        <v>2</v>
      </c>
      <c r="L142" s="3"/>
      <c r="M142" s="22"/>
      <c r="N142" s="322">
        <f>D142/'Table 1'!D154*100</f>
        <v>5.4587155963302756</v>
      </c>
      <c r="O142" s="39"/>
      <c r="R142" s="14"/>
    </row>
    <row r="143" spans="2:18" x14ac:dyDescent="0.25">
      <c r="B143" s="3"/>
      <c r="C143" s="12" t="s">
        <v>5</v>
      </c>
      <c r="D143" s="181">
        <f t="shared" si="13"/>
        <v>110</v>
      </c>
      <c r="E143" s="179">
        <f>'data for T2'!F130</f>
        <v>8</v>
      </c>
      <c r="F143" s="179">
        <f>'data for T2'!G130</f>
        <v>5</v>
      </c>
      <c r="G143" s="179">
        <f>'data for T2'!H130</f>
        <v>32</v>
      </c>
      <c r="H143" s="179">
        <f>'data for T2'!I130</f>
        <v>58</v>
      </c>
      <c r="I143" s="179">
        <f>'data for T2'!J130</f>
        <v>4</v>
      </c>
      <c r="J143" s="179">
        <f>'data for T2'!K130</f>
        <v>1</v>
      </c>
      <c r="K143" s="179">
        <f>'data for T2'!L130</f>
        <v>2</v>
      </c>
      <c r="L143" s="3"/>
      <c r="M143" s="22"/>
      <c r="N143" s="322">
        <f>D143/'Table 1'!D155*100</f>
        <v>5.678884873515746</v>
      </c>
      <c r="O143" s="39"/>
      <c r="R143" s="14"/>
    </row>
    <row r="144" spans="2:18" x14ac:dyDescent="0.25">
      <c r="B144" s="3"/>
      <c r="C144" s="12" t="s">
        <v>6</v>
      </c>
      <c r="D144" s="181">
        <f t="shared" si="13"/>
        <v>114</v>
      </c>
      <c r="E144" s="179">
        <f>'data for T2'!F131</f>
        <v>10</v>
      </c>
      <c r="F144" s="179">
        <f>'data for T2'!G131</f>
        <v>8</v>
      </c>
      <c r="G144" s="179">
        <f>'data for T2'!H131</f>
        <v>28</v>
      </c>
      <c r="H144" s="179">
        <f>'data for T2'!I131</f>
        <v>59</v>
      </c>
      <c r="I144" s="179">
        <f>'data for T2'!J131</f>
        <v>4</v>
      </c>
      <c r="J144" s="179">
        <f>'data for T2'!K131</f>
        <v>3</v>
      </c>
      <c r="K144" s="179">
        <f>'data for T2'!L131</f>
        <v>2</v>
      </c>
      <c r="L144" s="3"/>
      <c r="M144" s="22"/>
      <c r="N144" s="322">
        <f>D144/'Table 1'!D156*100</f>
        <v>5.8641975308641969</v>
      </c>
      <c r="O144" s="39"/>
      <c r="R144" s="14"/>
    </row>
    <row r="145" spans="2:18" x14ac:dyDescent="0.25">
      <c r="B145" s="4"/>
      <c r="C145" s="12"/>
      <c r="D145" s="181"/>
      <c r="E145" s="179"/>
      <c r="F145" s="179"/>
      <c r="G145" s="179"/>
      <c r="H145" s="179"/>
      <c r="I145" s="179"/>
      <c r="J145" s="179"/>
      <c r="K145" s="179"/>
      <c r="L145" s="3"/>
      <c r="M145" s="22"/>
      <c r="N145" s="322"/>
      <c r="O145" s="39"/>
      <c r="R145" s="14"/>
    </row>
    <row r="146" spans="2:18" x14ac:dyDescent="0.25">
      <c r="B146" s="3"/>
      <c r="C146" s="2">
        <v>2015</v>
      </c>
      <c r="D146" s="325">
        <f t="shared" si="13"/>
        <v>162</v>
      </c>
      <c r="E146" s="178">
        <f>'data for T2'!F133</f>
        <v>10</v>
      </c>
      <c r="F146" s="178">
        <f>'data for T2'!G133</f>
        <v>10</v>
      </c>
      <c r="G146" s="178">
        <f>'data for T2'!H133</f>
        <v>34</v>
      </c>
      <c r="H146" s="178">
        <f>'data for T2'!I133</f>
        <v>104</v>
      </c>
      <c r="I146" s="178">
        <f>'data for T2'!J133</f>
        <v>1</v>
      </c>
      <c r="J146" s="178">
        <f>'data for T2'!K133</f>
        <v>2</v>
      </c>
      <c r="K146" s="178">
        <f>'data for T2'!L133</f>
        <v>1</v>
      </c>
      <c r="L146" s="4"/>
      <c r="M146" s="327"/>
      <c r="N146" s="321">
        <f>D146/'Table 1'!D158*100</f>
        <v>2.6605353916899324</v>
      </c>
      <c r="O146" s="39"/>
      <c r="R146" s="14"/>
    </row>
    <row r="147" spans="2:18" x14ac:dyDescent="0.25">
      <c r="B147" s="3"/>
      <c r="C147" s="6" t="s">
        <v>25</v>
      </c>
      <c r="D147" s="181">
        <f t="shared" si="13"/>
        <v>91</v>
      </c>
      <c r="E147" s="179">
        <f>'data for T2'!F134</f>
        <v>7</v>
      </c>
      <c r="F147" s="179">
        <f>'data for T2'!G134</f>
        <v>6</v>
      </c>
      <c r="G147" s="179">
        <f>'data for T2'!H134</f>
        <v>14</v>
      </c>
      <c r="H147" s="179">
        <f>'data for T2'!I134</f>
        <v>63</v>
      </c>
      <c r="I147" s="179">
        <f>'data for T2'!J134</f>
        <v>0</v>
      </c>
      <c r="J147" s="179">
        <f>'data for T2'!K134</f>
        <v>1</v>
      </c>
      <c r="K147" s="179">
        <f>'data for T2'!L134</f>
        <v>0</v>
      </c>
      <c r="L147" s="3"/>
      <c r="M147" s="22"/>
      <c r="N147" s="322">
        <f>D147/'Table 1'!D159*100</f>
        <v>4.4695481335952847</v>
      </c>
      <c r="O147" s="39"/>
      <c r="R147" s="14"/>
    </row>
    <row r="148" spans="2:18" x14ac:dyDescent="0.25">
      <c r="B148" s="3"/>
      <c r="C148" s="6" t="s">
        <v>78</v>
      </c>
      <c r="D148" s="181">
        <f t="shared" si="13"/>
        <v>71</v>
      </c>
      <c r="E148" s="179">
        <f>'data for T2'!F135</f>
        <v>3</v>
      </c>
      <c r="F148" s="179">
        <f>'data for T2'!G135</f>
        <v>4</v>
      </c>
      <c r="G148" s="179">
        <f>'data for T2'!H135</f>
        <v>20</v>
      </c>
      <c r="H148" s="179">
        <f>'data for T2'!I135</f>
        <v>41</v>
      </c>
      <c r="I148" s="179">
        <f>'data for T2'!J135</f>
        <v>1</v>
      </c>
      <c r="J148" s="179">
        <f>'data for T2'!K135</f>
        <v>1</v>
      </c>
      <c r="K148" s="179">
        <f>'data for T2'!L135</f>
        <v>1</v>
      </c>
      <c r="L148" s="3"/>
      <c r="M148" s="22"/>
      <c r="N148" s="322">
        <f>D148/'Table 1'!D160*100</f>
        <v>3.4906588003933132</v>
      </c>
      <c r="O148" s="39"/>
      <c r="R148" s="14"/>
    </row>
    <row r="149" spans="2:18" x14ac:dyDescent="0.25">
      <c r="B149" s="3"/>
      <c r="C149" s="6"/>
      <c r="D149" s="181"/>
      <c r="E149" s="179"/>
      <c r="F149" s="179"/>
      <c r="G149" s="179"/>
      <c r="H149" s="179"/>
      <c r="I149" s="179"/>
      <c r="J149" s="179"/>
      <c r="K149" s="179"/>
      <c r="L149" s="3"/>
      <c r="M149" s="22"/>
      <c r="N149" s="322"/>
      <c r="O149" s="39"/>
      <c r="R149" s="14"/>
    </row>
    <row r="150" spans="2:18" ht="15.6" x14ac:dyDescent="0.25">
      <c r="B150" s="4" t="s">
        <v>182</v>
      </c>
      <c r="C150" s="2">
        <v>2013</v>
      </c>
      <c r="D150" s="325">
        <f t="shared" si="13"/>
        <v>20</v>
      </c>
      <c r="E150" s="178">
        <f>'data for T2'!F137</f>
        <v>5</v>
      </c>
      <c r="F150" s="178">
        <f>'data for T2'!G137</f>
        <v>2</v>
      </c>
      <c r="G150" s="178">
        <f>'data for T2'!H137</f>
        <v>1</v>
      </c>
      <c r="H150" s="178">
        <f>'data for T2'!I137</f>
        <v>9</v>
      </c>
      <c r="I150" s="178">
        <f>'data for T2'!J137</f>
        <v>0</v>
      </c>
      <c r="J150" s="178">
        <f>'data for T2'!K137</f>
        <v>3</v>
      </c>
      <c r="K150" s="178">
        <f>'data for T2'!L137</f>
        <v>0</v>
      </c>
      <c r="L150" s="4"/>
      <c r="M150" s="327"/>
      <c r="N150" s="321">
        <f>D150/'Table 1'!D163*100</f>
        <v>2.4420024420024422</v>
      </c>
      <c r="O150" s="39"/>
      <c r="R150" s="14"/>
    </row>
    <row r="151" spans="2:18" x14ac:dyDescent="0.25">
      <c r="B151" s="3"/>
      <c r="C151" s="2">
        <v>2014</v>
      </c>
      <c r="D151" s="325">
        <f t="shared" si="13"/>
        <v>16</v>
      </c>
      <c r="E151" s="178">
        <f>'data for T2'!F138</f>
        <v>4</v>
      </c>
      <c r="F151" s="178">
        <f>'data for T2'!G138</f>
        <v>1</v>
      </c>
      <c r="G151" s="178">
        <f>'data for T2'!H138</f>
        <v>3</v>
      </c>
      <c r="H151" s="178">
        <f>'data for T2'!I138</f>
        <v>5</v>
      </c>
      <c r="I151" s="178">
        <f>'data for T2'!J138</f>
        <v>1</v>
      </c>
      <c r="J151" s="178">
        <f>'data for T2'!K138</f>
        <v>1</v>
      </c>
      <c r="K151" s="178">
        <f>'data for T2'!L138</f>
        <v>1</v>
      </c>
      <c r="L151" s="4"/>
      <c r="M151" s="327"/>
      <c r="N151" s="321">
        <f>D151/'Table 1'!D164*100</f>
        <v>1.1461318051575931</v>
      </c>
      <c r="O151" s="39"/>
      <c r="R151" s="14"/>
    </row>
    <row r="152" spans="2:18" x14ac:dyDescent="0.25">
      <c r="B152" s="3"/>
      <c r="C152" s="12" t="s">
        <v>7</v>
      </c>
      <c r="D152" s="181">
        <f t="shared" si="13"/>
        <v>5</v>
      </c>
      <c r="E152" s="179">
        <f>'data for T2'!F139</f>
        <v>1</v>
      </c>
      <c r="F152" s="179">
        <f>'data for T2'!G139</f>
        <v>0</v>
      </c>
      <c r="G152" s="179">
        <f>'data for T2'!H139</f>
        <v>1</v>
      </c>
      <c r="H152" s="179">
        <f>'data for T2'!I139</f>
        <v>2</v>
      </c>
      <c r="I152" s="179">
        <f>'data for T2'!J139</f>
        <v>0</v>
      </c>
      <c r="J152" s="179">
        <f>'data for T2'!K139</f>
        <v>0</v>
      </c>
      <c r="K152" s="179">
        <f>'data for T2'!L139</f>
        <v>1</v>
      </c>
      <c r="L152" s="3"/>
      <c r="M152" s="22"/>
      <c r="N152" s="322">
        <f>D152/'Table 1'!D165*100</f>
        <v>1.6286644951140066</v>
      </c>
      <c r="O152" s="39"/>
      <c r="R152" s="14"/>
    </row>
    <row r="153" spans="2:18" x14ac:dyDescent="0.25">
      <c r="B153" s="3"/>
      <c r="C153" s="12" t="s">
        <v>4</v>
      </c>
      <c r="D153" s="181">
        <f t="shared" si="13"/>
        <v>4</v>
      </c>
      <c r="E153" s="179">
        <f>'data for T2'!F140</f>
        <v>2</v>
      </c>
      <c r="F153" s="179">
        <f>'data for T2'!G140</f>
        <v>0</v>
      </c>
      <c r="G153" s="179">
        <f>'data for T2'!H140</f>
        <v>1</v>
      </c>
      <c r="H153" s="179">
        <f>'data for T2'!I140</f>
        <v>0</v>
      </c>
      <c r="I153" s="179">
        <f>'data for T2'!J140</f>
        <v>0</v>
      </c>
      <c r="J153" s="179">
        <f>'data for T2'!K140</f>
        <v>1</v>
      </c>
      <c r="K153" s="179">
        <f>'data for T2'!L140</f>
        <v>0</v>
      </c>
      <c r="L153" s="3"/>
      <c r="M153" s="22"/>
      <c r="N153" s="322">
        <f>D153/'Table 1'!D166*100</f>
        <v>1.1661807580174928</v>
      </c>
      <c r="O153" s="39"/>
      <c r="R153" s="14"/>
    </row>
    <row r="154" spans="2:18" x14ac:dyDescent="0.25">
      <c r="B154" s="3"/>
      <c r="C154" s="12" t="s">
        <v>5</v>
      </c>
      <c r="D154" s="181">
        <f t="shared" si="13"/>
        <v>3</v>
      </c>
      <c r="E154" s="179">
        <f>'data for T2'!F141</f>
        <v>0</v>
      </c>
      <c r="F154" s="179">
        <f>'data for T2'!G141</f>
        <v>1</v>
      </c>
      <c r="G154" s="179">
        <f>'data for T2'!H141</f>
        <v>0</v>
      </c>
      <c r="H154" s="179">
        <f>'data for T2'!I141</f>
        <v>1</v>
      </c>
      <c r="I154" s="179">
        <f>'data for T2'!J141</f>
        <v>1</v>
      </c>
      <c r="J154" s="179">
        <f>'data for T2'!K141</f>
        <v>0</v>
      </c>
      <c r="K154" s="179">
        <f>'data for T2'!L141</f>
        <v>0</v>
      </c>
      <c r="L154" s="3"/>
      <c r="M154" s="22"/>
      <c r="N154" s="322">
        <f>D154/'Table 1'!D167*100</f>
        <v>0.80428954423592491</v>
      </c>
      <c r="O154" s="39"/>
      <c r="R154" s="14"/>
    </row>
    <row r="155" spans="2:18" x14ac:dyDescent="0.25">
      <c r="B155" s="3"/>
      <c r="C155" s="12" t="s">
        <v>6</v>
      </c>
      <c r="D155" s="181">
        <f t="shared" si="13"/>
        <v>4</v>
      </c>
      <c r="E155" s="179">
        <f>'data for T2'!F142</f>
        <v>1</v>
      </c>
      <c r="F155" s="179">
        <f>'data for T2'!G142</f>
        <v>0</v>
      </c>
      <c r="G155" s="179">
        <f>'data for T2'!H142</f>
        <v>1</v>
      </c>
      <c r="H155" s="179">
        <f>'data for T2'!I142</f>
        <v>2</v>
      </c>
      <c r="I155" s="179">
        <f>'data for T2'!J142</f>
        <v>0</v>
      </c>
      <c r="J155" s="179">
        <f>'data for T2'!K142</f>
        <v>0</v>
      </c>
      <c r="K155" s="179">
        <f>'data for T2'!L142</f>
        <v>0</v>
      </c>
      <c r="L155" s="3"/>
      <c r="M155" s="22"/>
      <c r="N155" s="322">
        <f>D155/'Table 1'!D168*100</f>
        <v>1.0723860589812333</v>
      </c>
      <c r="O155" s="39"/>
      <c r="R155" s="14"/>
    </row>
    <row r="156" spans="2:18" x14ac:dyDescent="0.25">
      <c r="B156" s="3"/>
      <c r="C156" s="12"/>
      <c r="D156" s="181"/>
      <c r="E156" s="179"/>
      <c r="F156" s="179"/>
      <c r="G156" s="179"/>
      <c r="H156" s="179"/>
      <c r="I156" s="179"/>
      <c r="J156" s="179"/>
      <c r="K156" s="179"/>
      <c r="L156" s="3"/>
      <c r="M156" s="22"/>
      <c r="N156" s="322"/>
      <c r="O156" s="39"/>
      <c r="R156" s="14"/>
    </row>
    <row r="157" spans="2:18" x14ac:dyDescent="0.25">
      <c r="B157" s="3"/>
      <c r="C157" s="2">
        <v>2015</v>
      </c>
      <c r="D157" s="325">
        <f t="shared" si="13"/>
        <v>6</v>
      </c>
      <c r="E157" s="178">
        <f>'data for T2'!F144</f>
        <v>1</v>
      </c>
      <c r="F157" s="178">
        <f>'data for T2'!G144</f>
        <v>2</v>
      </c>
      <c r="G157" s="178">
        <f>'data for T2'!H144</f>
        <v>0</v>
      </c>
      <c r="H157" s="178">
        <f>'data for T2'!I144</f>
        <v>0</v>
      </c>
      <c r="I157" s="178">
        <f>'data for T2'!J144</f>
        <v>3</v>
      </c>
      <c r="J157" s="178">
        <f>'data for T2'!K144</f>
        <v>0</v>
      </c>
      <c r="K157" s="178">
        <f>'data for T2'!L144</f>
        <v>0</v>
      </c>
      <c r="L157" s="4"/>
      <c r="M157" s="327"/>
      <c r="N157" s="321">
        <f>D157/'Table 1'!D170*100</f>
        <v>0.38095238095238093</v>
      </c>
      <c r="O157" s="39"/>
      <c r="R157" s="14"/>
    </row>
    <row r="158" spans="2:18" x14ac:dyDescent="0.25">
      <c r="B158" s="3"/>
      <c r="C158" s="6" t="s">
        <v>25</v>
      </c>
      <c r="D158" s="181">
        <f t="shared" si="13"/>
        <v>5</v>
      </c>
      <c r="E158" s="179">
        <f>'data for T2'!F145</f>
        <v>0</v>
      </c>
      <c r="F158" s="179">
        <f>'data for T2'!G145</f>
        <v>2</v>
      </c>
      <c r="G158" s="179">
        <f>'data for T2'!H145</f>
        <v>0</v>
      </c>
      <c r="H158" s="179">
        <f>'data for T2'!I145</f>
        <v>0</v>
      </c>
      <c r="I158" s="179">
        <f>'data for T2'!J145</f>
        <v>3</v>
      </c>
      <c r="J158" s="179">
        <f>'data for T2'!K145</f>
        <v>0</v>
      </c>
      <c r="K158" s="179">
        <f>'data for T2'!L145</f>
        <v>0</v>
      </c>
      <c r="L158" s="3"/>
      <c r="M158" s="22"/>
      <c r="N158" s="322">
        <f>D158/'Table 1'!D171*100</f>
        <v>1.0893246187363834</v>
      </c>
      <c r="O158" s="39"/>
      <c r="R158" s="14"/>
    </row>
    <row r="159" spans="2:18" x14ac:dyDescent="0.25">
      <c r="B159" s="3"/>
      <c r="C159" s="6" t="s">
        <v>78</v>
      </c>
      <c r="D159" s="181">
        <f t="shared" si="13"/>
        <v>1</v>
      </c>
      <c r="E159" s="179">
        <f>'data for T2'!F146</f>
        <v>1</v>
      </c>
      <c r="F159" s="179">
        <f>'data for T2'!G146</f>
        <v>0</v>
      </c>
      <c r="G159" s="179">
        <f>'data for T2'!H146</f>
        <v>0</v>
      </c>
      <c r="H159" s="179">
        <f>'data for T2'!I146</f>
        <v>0</v>
      </c>
      <c r="I159" s="179">
        <f>'data for T2'!J146</f>
        <v>0</v>
      </c>
      <c r="J159" s="179">
        <f>'data for T2'!K146</f>
        <v>0</v>
      </c>
      <c r="K159" s="179">
        <f>'data for T2'!L146</f>
        <v>0</v>
      </c>
      <c r="L159" s="3"/>
      <c r="M159" s="22"/>
      <c r="N159" s="322">
        <f>D159/'Table 1'!D172*100</f>
        <v>0.18018018018018017</v>
      </c>
      <c r="O159" s="39"/>
      <c r="R159" s="14"/>
    </row>
    <row r="160" spans="2:18" ht="12.75" customHeight="1" x14ac:dyDescent="0.25">
      <c r="B160" s="3"/>
      <c r="C160" s="6"/>
      <c r="D160" s="181"/>
      <c r="E160" s="179"/>
      <c r="F160" s="179"/>
      <c r="G160" s="179"/>
      <c r="H160" s="179"/>
      <c r="I160" s="179"/>
      <c r="J160" s="179"/>
      <c r="K160" s="179"/>
      <c r="L160" s="3"/>
      <c r="M160" s="22"/>
      <c r="N160" s="322"/>
      <c r="O160" s="39"/>
      <c r="R160" s="14"/>
    </row>
    <row r="161" spans="1:18" ht="12.75" customHeight="1" x14ac:dyDescent="0.25">
      <c r="B161" s="4" t="s">
        <v>183</v>
      </c>
      <c r="C161" s="2">
        <v>2013</v>
      </c>
      <c r="D161" s="325">
        <f t="shared" si="13"/>
        <v>0</v>
      </c>
      <c r="E161" s="178">
        <f>'data for T2'!F148</f>
        <v>0</v>
      </c>
      <c r="F161" s="178">
        <f>'data for T2'!G148</f>
        <v>0</v>
      </c>
      <c r="G161" s="178">
        <f>'data for T2'!H148</f>
        <v>0</v>
      </c>
      <c r="H161" s="178">
        <f>'data for T2'!I148</f>
        <v>0</v>
      </c>
      <c r="I161" s="178">
        <f>'data for T2'!J148</f>
        <v>0</v>
      </c>
      <c r="J161" s="178">
        <f>'data for T2'!K148</f>
        <v>0</v>
      </c>
      <c r="K161" s="178">
        <f>'data for T2'!L148</f>
        <v>0</v>
      </c>
      <c r="L161" s="4"/>
      <c r="M161" s="327"/>
      <c r="N161" s="321" t="s">
        <v>112</v>
      </c>
      <c r="O161" s="39"/>
      <c r="R161" s="143"/>
    </row>
    <row r="162" spans="1:18" x14ac:dyDescent="0.25">
      <c r="B162" s="4"/>
      <c r="C162" s="2">
        <v>2014</v>
      </c>
      <c r="D162" s="325">
        <f t="shared" si="13"/>
        <v>0</v>
      </c>
      <c r="E162" s="178">
        <f>'data for T2'!F149</f>
        <v>0</v>
      </c>
      <c r="F162" s="178">
        <f>'data for T2'!G149</f>
        <v>0</v>
      </c>
      <c r="G162" s="178">
        <f>'data for T2'!H149</f>
        <v>0</v>
      </c>
      <c r="H162" s="178">
        <f>'data for T2'!I149</f>
        <v>0</v>
      </c>
      <c r="I162" s="178">
        <f>'data for T2'!J149</f>
        <v>0</v>
      </c>
      <c r="J162" s="178">
        <f>'data for T2'!K149</f>
        <v>0</v>
      </c>
      <c r="K162" s="178">
        <f>'data for T2'!L149</f>
        <v>0</v>
      </c>
      <c r="L162" s="4"/>
      <c r="M162" s="327"/>
      <c r="N162" s="321" t="s">
        <v>112</v>
      </c>
      <c r="O162" s="14"/>
      <c r="R162" s="143"/>
    </row>
    <row r="163" spans="1:18" x14ac:dyDescent="0.25">
      <c r="B163" s="4"/>
      <c r="C163" s="12" t="s">
        <v>7</v>
      </c>
      <c r="D163" s="181">
        <f t="shared" si="13"/>
        <v>0</v>
      </c>
      <c r="E163" s="179">
        <f>'data for T2'!F150</f>
        <v>0</v>
      </c>
      <c r="F163" s="179">
        <f>'data for T2'!G150</f>
        <v>0</v>
      </c>
      <c r="G163" s="179">
        <f>'data for T2'!H150</f>
        <v>0</v>
      </c>
      <c r="H163" s="179">
        <f>'data for T2'!I150</f>
        <v>0</v>
      </c>
      <c r="I163" s="179">
        <f>'data for T2'!J150</f>
        <v>0</v>
      </c>
      <c r="J163" s="179">
        <f>'data for T2'!K150</f>
        <v>0</v>
      </c>
      <c r="K163" s="179">
        <f>'data for T2'!L150</f>
        <v>0</v>
      </c>
      <c r="L163" s="3"/>
      <c r="M163" s="22"/>
      <c r="N163" s="322" t="s">
        <v>112</v>
      </c>
      <c r="O163" s="14"/>
      <c r="R163" s="143"/>
    </row>
    <row r="164" spans="1:18" x14ac:dyDescent="0.25">
      <c r="B164" s="4"/>
      <c r="C164" s="12" t="s">
        <v>4</v>
      </c>
      <c r="D164" s="181">
        <f t="shared" si="13"/>
        <v>0</v>
      </c>
      <c r="E164" s="179">
        <f>'data for T2'!F151</f>
        <v>0</v>
      </c>
      <c r="F164" s="179">
        <f>'data for T2'!G151</f>
        <v>0</v>
      </c>
      <c r="G164" s="179">
        <f>'data for T2'!H151</f>
        <v>0</v>
      </c>
      <c r="H164" s="179">
        <f>'data for T2'!I151</f>
        <v>0</v>
      </c>
      <c r="I164" s="179">
        <f>'data for T2'!J151</f>
        <v>0</v>
      </c>
      <c r="J164" s="179">
        <f>'data for T2'!K151</f>
        <v>0</v>
      </c>
      <c r="K164" s="179">
        <f>'data for T2'!L151</f>
        <v>0</v>
      </c>
      <c r="L164" s="3"/>
      <c r="M164" s="22"/>
      <c r="N164" s="322" t="s">
        <v>112</v>
      </c>
      <c r="O164" s="14"/>
      <c r="R164" s="143"/>
    </row>
    <row r="165" spans="1:18" x14ac:dyDescent="0.25">
      <c r="B165" s="4"/>
      <c r="C165" s="12" t="s">
        <v>5</v>
      </c>
      <c r="D165" s="181">
        <f t="shared" si="13"/>
        <v>0</v>
      </c>
      <c r="E165" s="179">
        <f>'data for T2'!F152</f>
        <v>0</v>
      </c>
      <c r="F165" s="179">
        <f>'data for T2'!G152</f>
        <v>0</v>
      </c>
      <c r="G165" s="179">
        <f>'data for T2'!H152</f>
        <v>0</v>
      </c>
      <c r="H165" s="179">
        <f>'data for T2'!I152</f>
        <v>0</v>
      </c>
      <c r="I165" s="179">
        <f>'data for T2'!J152</f>
        <v>0</v>
      </c>
      <c r="J165" s="179">
        <f>'data for T2'!K152</f>
        <v>0</v>
      </c>
      <c r="K165" s="179">
        <f>'data for T2'!L152</f>
        <v>0</v>
      </c>
      <c r="L165" s="3"/>
      <c r="M165" s="22"/>
      <c r="N165" s="322" t="s">
        <v>112</v>
      </c>
      <c r="O165" s="14"/>
      <c r="R165" s="143"/>
    </row>
    <row r="166" spans="1:18" x14ac:dyDescent="0.25">
      <c r="B166" s="4"/>
      <c r="C166" s="12" t="s">
        <v>6</v>
      </c>
      <c r="D166" s="181">
        <f t="shared" si="13"/>
        <v>0</v>
      </c>
      <c r="E166" s="179">
        <f>'data for T2'!F153</f>
        <v>0</v>
      </c>
      <c r="F166" s="179">
        <f>'data for T2'!G153</f>
        <v>0</v>
      </c>
      <c r="G166" s="179">
        <f>'data for T2'!H153</f>
        <v>0</v>
      </c>
      <c r="H166" s="179">
        <f>'data for T2'!I153</f>
        <v>0</v>
      </c>
      <c r="I166" s="179">
        <f>'data for T2'!J153</f>
        <v>0</v>
      </c>
      <c r="J166" s="179">
        <f>'data for T2'!K153</f>
        <v>0</v>
      </c>
      <c r="K166" s="179">
        <f>'data for T2'!L153</f>
        <v>0</v>
      </c>
      <c r="L166" s="3"/>
      <c r="M166" s="22"/>
      <c r="N166" s="322" t="s">
        <v>112</v>
      </c>
      <c r="O166" s="14"/>
      <c r="R166" s="143"/>
    </row>
    <row r="167" spans="1:18" x14ac:dyDescent="0.25">
      <c r="A167" s="3"/>
      <c r="B167" s="4"/>
      <c r="C167" s="12"/>
      <c r="D167" s="181"/>
      <c r="E167" s="179"/>
      <c r="F167" s="179"/>
      <c r="G167" s="179"/>
      <c r="H167" s="179"/>
      <c r="I167" s="179"/>
      <c r="J167" s="179"/>
      <c r="K167" s="179"/>
      <c r="L167" s="3"/>
      <c r="M167" s="22"/>
      <c r="N167" s="322"/>
      <c r="O167" s="14"/>
      <c r="R167" s="14"/>
    </row>
    <row r="168" spans="1:18" x14ac:dyDescent="0.25">
      <c r="A168" s="3"/>
      <c r="B168" s="4"/>
      <c r="C168" s="2">
        <v>2015</v>
      </c>
      <c r="D168" s="325">
        <f t="shared" si="13"/>
        <v>0</v>
      </c>
      <c r="E168" s="178">
        <f>'data for T2'!F155</f>
        <v>0</v>
      </c>
      <c r="F168" s="178">
        <f>'data for T2'!G155</f>
        <v>0</v>
      </c>
      <c r="G168" s="178">
        <f>'data for T2'!H155</f>
        <v>0</v>
      </c>
      <c r="H168" s="178">
        <f>'data for T2'!I155</f>
        <v>0</v>
      </c>
      <c r="I168" s="178">
        <f>'data for T2'!J155</f>
        <v>0</v>
      </c>
      <c r="J168" s="178">
        <f>'data for T2'!K155</f>
        <v>0</v>
      </c>
      <c r="K168" s="178">
        <f>'data for T2'!L155</f>
        <v>0</v>
      </c>
      <c r="L168" s="4"/>
      <c r="M168" s="327"/>
      <c r="N168" s="321">
        <f>D168/'Table 1'!D182*100</f>
        <v>0</v>
      </c>
      <c r="O168" s="14"/>
      <c r="R168" s="142"/>
    </row>
    <row r="169" spans="1:18" x14ac:dyDescent="0.25">
      <c r="A169" s="3"/>
      <c r="B169" s="4"/>
      <c r="C169" s="6" t="s">
        <v>25</v>
      </c>
      <c r="D169" s="181">
        <f t="shared" si="13"/>
        <v>0</v>
      </c>
      <c r="E169" s="179">
        <f>'data for T2'!F156</f>
        <v>0</v>
      </c>
      <c r="F169" s="179">
        <f>'data for T2'!G156</f>
        <v>0</v>
      </c>
      <c r="G169" s="179">
        <f>'data for T2'!H156</f>
        <v>0</v>
      </c>
      <c r="H169" s="179">
        <f>'data for T2'!I156</f>
        <v>0</v>
      </c>
      <c r="I169" s="179">
        <f>'data for T2'!J156</f>
        <v>0</v>
      </c>
      <c r="J169" s="179">
        <f>'data for T2'!K156</f>
        <v>0</v>
      </c>
      <c r="K169" s="179">
        <f>'data for T2'!L156</f>
        <v>0</v>
      </c>
      <c r="L169" s="3"/>
      <c r="M169" s="22"/>
      <c r="N169" s="322">
        <f>D169/'Table 1'!D183*100</f>
        <v>0</v>
      </c>
      <c r="O169" s="39"/>
      <c r="R169" s="142"/>
    </row>
    <row r="170" spans="1:18" x14ac:dyDescent="0.25">
      <c r="A170" s="16"/>
      <c r="B170" s="10"/>
      <c r="C170" s="20" t="s">
        <v>78</v>
      </c>
      <c r="D170" s="182">
        <f t="shared" si="13"/>
        <v>0</v>
      </c>
      <c r="E170" s="183">
        <f>'data for T2'!F157</f>
        <v>0</v>
      </c>
      <c r="F170" s="183">
        <f>'data for T2'!G157</f>
        <v>0</v>
      </c>
      <c r="G170" s="183">
        <f>'data for T2'!H157</f>
        <v>0</v>
      </c>
      <c r="H170" s="183">
        <f>'data for T2'!I157</f>
        <v>0</v>
      </c>
      <c r="I170" s="183">
        <f>'data for T2'!J157</f>
        <v>0</v>
      </c>
      <c r="J170" s="183">
        <f>'data for T2'!K157</f>
        <v>0</v>
      </c>
      <c r="K170" s="183">
        <f>'data for T2'!L157</f>
        <v>0</v>
      </c>
      <c r="L170" s="16"/>
      <c r="M170" s="30"/>
      <c r="N170" s="323">
        <f>D170/'Table 1'!D184*100</f>
        <v>0</v>
      </c>
      <c r="O170" s="14"/>
      <c r="R170" s="142"/>
    </row>
    <row r="171" spans="1:18" x14ac:dyDescent="0.25">
      <c r="B171" s="4"/>
      <c r="C171" s="6"/>
      <c r="D171" s="181"/>
      <c r="E171" s="179"/>
      <c r="F171" s="179"/>
      <c r="G171" s="179"/>
      <c r="H171" s="179"/>
      <c r="I171" s="179"/>
      <c r="J171" s="179"/>
      <c r="K171" s="179"/>
      <c r="L171" s="3"/>
      <c r="M171" s="22"/>
      <c r="N171" s="322"/>
      <c r="O171" s="14"/>
      <c r="R171" s="14"/>
    </row>
    <row r="172" spans="1:18" ht="15.6" x14ac:dyDescent="0.25">
      <c r="A172" s="1" t="s">
        <v>186</v>
      </c>
      <c r="B172" s="4" t="s">
        <v>35</v>
      </c>
      <c r="C172" s="2">
        <v>2013</v>
      </c>
      <c r="D172" s="325">
        <f t="shared" si="13"/>
        <v>86</v>
      </c>
      <c r="E172" s="178">
        <f>'data for T2'!F159</f>
        <v>13</v>
      </c>
      <c r="F172" s="178">
        <f>'data for T2'!G159</f>
        <v>0</v>
      </c>
      <c r="G172" s="178">
        <f>'data for T2'!H159</f>
        <v>3</v>
      </c>
      <c r="H172" s="178">
        <f>'data for T2'!I159</f>
        <v>22</v>
      </c>
      <c r="I172" s="178">
        <f>'data for T2'!J159</f>
        <v>2</v>
      </c>
      <c r="J172" s="178">
        <f>'data for T2'!K159</f>
        <v>32</v>
      </c>
      <c r="K172" s="178">
        <f>'data for T2'!L159</f>
        <v>14</v>
      </c>
      <c r="L172" s="4"/>
      <c r="M172" s="327"/>
      <c r="N172" s="321">
        <f>D172/'Table 1'!D187*100</f>
        <v>2.5856885147324116</v>
      </c>
      <c r="O172" s="14"/>
      <c r="R172" s="14"/>
    </row>
    <row r="173" spans="1:18" x14ac:dyDescent="0.25">
      <c r="B173" s="3"/>
      <c r="C173" s="2">
        <v>2014</v>
      </c>
      <c r="D173" s="325">
        <f t="shared" si="13"/>
        <v>40</v>
      </c>
      <c r="E173" s="178">
        <f>'data for T2'!F160</f>
        <v>8</v>
      </c>
      <c r="F173" s="178">
        <f>'data for T2'!G160</f>
        <v>1</v>
      </c>
      <c r="G173" s="178">
        <f>'data for T2'!H160</f>
        <v>7</v>
      </c>
      <c r="H173" s="178">
        <f>'data for T2'!I160</f>
        <v>21</v>
      </c>
      <c r="I173" s="178">
        <f>'data for T2'!J160</f>
        <v>1</v>
      </c>
      <c r="J173" s="178">
        <f>'data for T2'!K160</f>
        <v>2</v>
      </c>
      <c r="K173" s="178">
        <f>'data for T2'!L160</f>
        <v>0</v>
      </c>
      <c r="L173" s="4"/>
      <c r="M173" s="327"/>
      <c r="N173" s="321">
        <f>D173/'Table 1'!D188*100</f>
        <v>1.1363636363636365</v>
      </c>
      <c r="O173" s="14"/>
      <c r="R173" s="14"/>
    </row>
    <row r="174" spans="1:18" x14ac:dyDescent="0.25">
      <c r="B174" s="3"/>
      <c r="C174" s="12" t="s">
        <v>7</v>
      </c>
      <c r="D174" s="181">
        <f t="shared" si="13"/>
        <v>15</v>
      </c>
      <c r="E174" s="179">
        <f>'data for T2'!F161</f>
        <v>4</v>
      </c>
      <c r="F174" s="179">
        <f>'data for T2'!G161</f>
        <v>0</v>
      </c>
      <c r="G174" s="179">
        <f>'data for T2'!H161</f>
        <v>4</v>
      </c>
      <c r="H174" s="179">
        <f>'data for T2'!I161</f>
        <v>7</v>
      </c>
      <c r="I174" s="179">
        <f>'data for T2'!J161</f>
        <v>0</v>
      </c>
      <c r="J174" s="179">
        <f>'data for T2'!K161</f>
        <v>0</v>
      </c>
      <c r="K174" s="179">
        <f>'data for T2'!L161</f>
        <v>0</v>
      </c>
      <c r="L174" s="3"/>
      <c r="M174" s="22"/>
      <c r="N174" s="322">
        <f>D174/'Table 1'!D189*100</f>
        <v>1.639344262295082</v>
      </c>
      <c r="O174" s="14"/>
      <c r="R174" s="14"/>
    </row>
    <row r="175" spans="1:18" x14ac:dyDescent="0.25">
      <c r="B175" s="3"/>
      <c r="C175" s="12" t="s">
        <v>4</v>
      </c>
      <c r="D175" s="181">
        <f t="shared" si="13"/>
        <v>6</v>
      </c>
      <c r="E175" s="179">
        <f>'data for T2'!F162</f>
        <v>2</v>
      </c>
      <c r="F175" s="179">
        <f>'data for T2'!G162</f>
        <v>0</v>
      </c>
      <c r="G175" s="179">
        <f>'data for T2'!H162</f>
        <v>1</v>
      </c>
      <c r="H175" s="179">
        <f>'data for T2'!I162</f>
        <v>2</v>
      </c>
      <c r="I175" s="179">
        <f>'data for T2'!J162</f>
        <v>0</v>
      </c>
      <c r="J175" s="179">
        <f>'data for T2'!K162</f>
        <v>1</v>
      </c>
      <c r="K175" s="179">
        <f>'data for T2'!L162</f>
        <v>0</v>
      </c>
      <c r="L175" s="3"/>
      <c r="M175" s="22"/>
      <c r="N175" s="322">
        <f>D175/'Table 1'!D190*100</f>
        <v>0.71684587813620071</v>
      </c>
      <c r="O175" s="14"/>
      <c r="R175" s="14"/>
    </row>
    <row r="176" spans="1:18" x14ac:dyDescent="0.25">
      <c r="B176" s="3"/>
      <c r="C176" s="12" t="s">
        <v>5</v>
      </c>
      <c r="D176" s="181">
        <f t="shared" si="13"/>
        <v>7</v>
      </c>
      <c r="E176" s="179">
        <f>'data for T2'!F163</f>
        <v>1</v>
      </c>
      <c r="F176" s="179">
        <f>'data for T2'!G163</f>
        <v>1</v>
      </c>
      <c r="G176" s="179">
        <f>'data for T2'!H163</f>
        <v>0</v>
      </c>
      <c r="H176" s="179">
        <f>'data for T2'!I163</f>
        <v>3</v>
      </c>
      <c r="I176" s="179">
        <f>'data for T2'!J163</f>
        <v>1</v>
      </c>
      <c r="J176" s="179">
        <f>'data for T2'!K163</f>
        <v>1</v>
      </c>
      <c r="K176" s="179">
        <f>'data for T2'!L163</f>
        <v>0</v>
      </c>
      <c r="M176" s="22"/>
      <c r="N176" s="322">
        <f>D176/'Table 1'!D191*100</f>
        <v>0.77951002227171495</v>
      </c>
      <c r="O176" s="14"/>
      <c r="R176" s="14"/>
    </row>
    <row r="177" spans="1:18" x14ac:dyDescent="0.25">
      <c r="B177" s="3"/>
      <c r="C177" s="12" t="s">
        <v>6</v>
      </c>
      <c r="D177" s="181">
        <f t="shared" si="13"/>
        <v>12</v>
      </c>
      <c r="E177" s="179">
        <f>'data for T2'!F164</f>
        <v>1</v>
      </c>
      <c r="F177" s="179">
        <f>'data for T2'!G164</f>
        <v>0</v>
      </c>
      <c r="G177" s="179">
        <f>'data for T2'!H164</f>
        <v>2</v>
      </c>
      <c r="H177" s="179">
        <f>'data for T2'!I164</f>
        <v>9</v>
      </c>
      <c r="I177" s="179">
        <f>'data for T2'!J164</f>
        <v>0</v>
      </c>
      <c r="J177" s="179">
        <f>'data for T2'!K164</f>
        <v>0</v>
      </c>
      <c r="K177" s="179">
        <f>'data for T2'!L164</f>
        <v>0</v>
      </c>
      <c r="M177" s="22"/>
      <c r="N177" s="322">
        <f>D177/'Table 1'!D192*100</f>
        <v>1.3793103448275863</v>
      </c>
      <c r="O177" s="14"/>
      <c r="R177" s="14"/>
    </row>
    <row r="178" spans="1:18" x14ac:dyDescent="0.25">
      <c r="A178" s="1"/>
      <c r="B178" s="3"/>
      <c r="C178" s="12"/>
      <c r="D178" s="181"/>
      <c r="E178" s="179"/>
      <c r="F178" s="179"/>
      <c r="G178" s="179"/>
      <c r="H178" s="179"/>
      <c r="I178" s="179"/>
      <c r="J178" s="179"/>
      <c r="K178" s="179"/>
      <c r="M178" s="22"/>
      <c r="N178" s="322"/>
      <c r="O178" s="14"/>
      <c r="R178" s="14"/>
    </row>
    <row r="179" spans="1:18" x14ac:dyDescent="0.25">
      <c r="A179" s="3"/>
      <c r="B179" s="3"/>
      <c r="C179" s="2">
        <v>2015</v>
      </c>
      <c r="D179" s="325">
        <f t="shared" si="13"/>
        <v>24</v>
      </c>
      <c r="E179" s="178">
        <f>'data for T2'!F166</f>
        <v>3</v>
      </c>
      <c r="F179" s="178">
        <f>'data for T2'!G166</f>
        <v>0</v>
      </c>
      <c r="G179" s="178">
        <f>'data for T2'!H166</f>
        <v>0</v>
      </c>
      <c r="H179" s="178">
        <f>'data for T2'!I166</f>
        <v>11</v>
      </c>
      <c r="I179" s="178">
        <f>'data for T2'!J166</f>
        <v>2</v>
      </c>
      <c r="J179" s="178">
        <f>'data for T2'!K166</f>
        <v>5</v>
      </c>
      <c r="K179" s="178">
        <f>'data for T2'!L166</f>
        <v>3</v>
      </c>
      <c r="L179" s="1"/>
      <c r="M179" s="327"/>
      <c r="N179" s="321">
        <f>D179/'Table 1'!D194*100</f>
        <v>0.97481722177091801</v>
      </c>
      <c r="O179" s="14"/>
      <c r="R179" s="14"/>
    </row>
    <row r="180" spans="1:18" s="3" customFormat="1" x14ac:dyDescent="0.25">
      <c r="A180" s="1"/>
      <c r="C180" s="6" t="s">
        <v>25</v>
      </c>
      <c r="D180" s="181">
        <f t="shared" si="13"/>
        <v>13</v>
      </c>
      <c r="E180" s="179">
        <f>'data for T2'!F167</f>
        <v>2</v>
      </c>
      <c r="F180" s="179">
        <f>'data for T2'!G167</f>
        <v>0</v>
      </c>
      <c r="G180" s="179">
        <f>'data for T2'!H167</f>
        <v>0</v>
      </c>
      <c r="H180" s="179">
        <f>'data for T2'!I167</f>
        <v>7</v>
      </c>
      <c r="I180" s="179">
        <f>'data for T2'!J167</f>
        <v>1</v>
      </c>
      <c r="J180" s="179">
        <f>'data for T2'!K167</f>
        <v>2</v>
      </c>
      <c r="K180" s="179">
        <f>'data for T2'!L167</f>
        <v>1</v>
      </c>
      <c r="L180" s="107"/>
      <c r="N180" s="322">
        <f>D180/'Table 1'!D195*100</f>
        <v>1.5911872705018359</v>
      </c>
      <c r="O180" s="14"/>
      <c r="Q180" s="11"/>
      <c r="R180" s="39"/>
    </row>
    <row r="181" spans="1:18" s="3" customFormat="1" x14ac:dyDescent="0.25">
      <c r="A181" s="1"/>
      <c r="C181" s="6" t="s">
        <v>78</v>
      </c>
      <c r="D181" s="181">
        <f t="shared" si="13"/>
        <v>11</v>
      </c>
      <c r="E181" s="179">
        <f>'data for T2'!F168</f>
        <v>1</v>
      </c>
      <c r="F181" s="179">
        <f>'data for T2'!G168</f>
        <v>0</v>
      </c>
      <c r="G181" s="179">
        <f>'data for T2'!H168</f>
        <v>0</v>
      </c>
      <c r="H181" s="179">
        <f>'data for T2'!I168</f>
        <v>4</v>
      </c>
      <c r="I181" s="179">
        <f>'data for T2'!J168</f>
        <v>1</v>
      </c>
      <c r="J181" s="179">
        <f>'data for T2'!K168</f>
        <v>3</v>
      </c>
      <c r="K181" s="179">
        <f>'data for T2'!L168</f>
        <v>2</v>
      </c>
      <c r="L181" s="107"/>
      <c r="N181" s="322">
        <f>D181/'Table 1'!D196*100</f>
        <v>1.3647642679900744</v>
      </c>
      <c r="O181" s="14"/>
      <c r="Q181" s="11"/>
      <c r="R181" s="39"/>
    </row>
    <row r="182" spans="1:18" x14ac:dyDescent="0.25">
      <c r="A182" s="1"/>
      <c r="B182" s="3"/>
      <c r="C182" s="6"/>
      <c r="D182" s="181"/>
      <c r="E182" s="179"/>
      <c r="F182" s="179"/>
      <c r="G182" s="179"/>
      <c r="H182" s="179"/>
      <c r="I182" s="179"/>
      <c r="J182" s="179"/>
      <c r="K182" s="179"/>
      <c r="L182" s="107"/>
      <c r="M182" s="3"/>
      <c r="N182" s="322"/>
      <c r="O182" s="14"/>
      <c r="R182" s="14"/>
    </row>
    <row r="183" spans="1:18" ht="15.6" x14ac:dyDescent="0.25">
      <c r="B183" s="4" t="s">
        <v>180</v>
      </c>
      <c r="C183" s="2">
        <v>2013</v>
      </c>
      <c r="D183" s="325">
        <f t="shared" si="13"/>
        <v>18</v>
      </c>
      <c r="E183" s="178">
        <f>'data for T2'!F170</f>
        <v>2</v>
      </c>
      <c r="F183" s="178">
        <f>'data for T2'!G170</f>
        <v>0</v>
      </c>
      <c r="G183" s="178">
        <f>'data for T2'!H170</f>
        <v>0</v>
      </c>
      <c r="H183" s="178">
        <f>'data for T2'!I170</f>
        <v>5</v>
      </c>
      <c r="I183" s="178">
        <f>'data for T2'!J170</f>
        <v>0</v>
      </c>
      <c r="J183" s="178">
        <f>'data for T2'!K170</f>
        <v>7</v>
      </c>
      <c r="K183" s="178">
        <f>'data for T2'!L170</f>
        <v>4</v>
      </c>
      <c r="L183" s="326"/>
      <c r="M183" s="4"/>
      <c r="N183" s="321">
        <f>D183/'Table 1'!D199*100</f>
        <v>1.2311901504787961</v>
      </c>
      <c r="O183" s="14"/>
      <c r="R183" s="14"/>
    </row>
    <row r="184" spans="1:18" x14ac:dyDescent="0.25">
      <c r="B184" s="3"/>
      <c r="C184" s="2">
        <v>2014</v>
      </c>
      <c r="D184" s="325">
        <f t="shared" si="13"/>
        <v>8</v>
      </c>
      <c r="E184" s="178">
        <f>'data for T2'!F171</f>
        <v>0</v>
      </c>
      <c r="F184" s="178">
        <f>'data for T2'!G171</f>
        <v>0</v>
      </c>
      <c r="G184" s="178">
        <f>'data for T2'!H171</f>
        <v>2</v>
      </c>
      <c r="H184" s="178">
        <f>'data for T2'!I171</f>
        <v>6</v>
      </c>
      <c r="I184" s="178">
        <f>'data for T2'!J171</f>
        <v>0</v>
      </c>
      <c r="J184" s="178">
        <f>'data for T2'!K171</f>
        <v>0</v>
      </c>
      <c r="K184" s="178">
        <f>'data for T2'!L171</f>
        <v>0</v>
      </c>
      <c r="L184" s="326"/>
      <c r="M184" s="4"/>
      <c r="N184" s="321">
        <f>D184/'Table 1'!D200*100</f>
        <v>0.49937578027465668</v>
      </c>
      <c r="O184" s="14"/>
      <c r="R184" s="14"/>
    </row>
    <row r="185" spans="1:18" x14ac:dyDescent="0.25">
      <c r="B185" s="3"/>
      <c r="C185" s="12" t="s">
        <v>7</v>
      </c>
      <c r="D185" s="181">
        <f t="shared" si="13"/>
        <v>0</v>
      </c>
      <c r="E185" s="179">
        <f>'data for T2'!F172</f>
        <v>0</v>
      </c>
      <c r="F185" s="179">
        <f>'data for T2'!G172</f>
        <v>0</v>
      </c>
      <c r="G185" s="179">
        <f>'data for T2'!H172</f>
        <v>0</v>
      </c>
      <c r="H185" s="179">
        <f>'data for T2'!I172</f>
        <v>0</v>
      </c>
      <c r="I185" s="179">
        <f>'data for T2'!J172</f>
        <v>0</v>
      </c>
      <c r="J185" s="179">
        <f>'data for T2'!K172</f>
        <v>0</v>
      </c>
      <c r="K185" s="179">
        <f>'data for T2'!L172</f>
        <v>0</v>
      </c>
      <c r="L185" s="107"/>
      <c r="M185" s="3"/>
      <c r="N185" s="322">
        <f>D185/'Table 1'!D201*100</f>
        <v>0</v>
      </c>
      <c r="O185" s="14"/>
      <c r="R185" s="14"/>
    </row>
    <row r="186" spans="1:18" x14ac:dyDescent="0.25">
      <c r="B186" s="3"/>
      <c r="C186" s="12" t="s">
        <v>4</v>
      </c>
      <c r="D186" s="181">
        <f t="shared" si="13"/>
        <v>2</v>
      </c>
      <c r="E186" s="179">
        <f>'data for T2'!F173</f>
        <v>0</v>
      </c>
      <c r="F186" s="179">
        <f>'data for T2'!G173</f>
        <v>0</v>
      </c>
      <c r="G186" s="179">
        <f>'data for T2'!H173</f>
        <v>1</v>
      </c>
      <c r="H186" s="179">
        <f>'data for T2'!I173</f>
        <v>1</v>
      </c>
      <c r="I186" s="179">
        <f>'data for T2'!J173</f>
        <v>0</v>
      </c>
      <c r="J186" s="179">
        <f>'data for T2'!K173</f>
        <v>0</v>
      </c>
      <c r="K186" s="179">
        <f>'data for T2'!L173</f>
        <v>0</v>
      </c>
      <c r="L186" s="107"/>
      <c r="M186" s="3"/>
      <c r="N186" s="322">
        <f>D186/'Table 1'!D202*100</f>
        <v>0.52493438320209973</v>
      </c>
      <c r="O186" s="14"/>
      <c r="R186" s="14"/>
    </row>
    <row r="187" spans="1:18" x14ac:dyDescent="0.25">
      <c r="B187" s="3"/>
      <c r="C187" s="12" t="s">
        <v>5</v>
      </c>
      <c r="D187" s="181">
        <f t="shared" si="13"/>
        <v>2</v>
      </c>
      <c r="E187" s="179">
        <f>'data for T2'!F174</f>
        <v>0</v>
      </c>
      <c r="F187" s="179">
        <f>'data for T2'!G174</f>
        <v>0</v>
      </c>
      <c r="G187" s="179">
        <f>'data for T2'!H174</f>
        <v>0</v>
      </c>
      <c r="H187" s="179">
        <f>'data for T2'!I174</f>
        <v>2</v>
      </c>
      <c r="I187" s="179">
        <f>'data for T2'!J174</f>
        <v>0</v>
      </c>
      <c r="J187" s="179">
        <f>'data for T2'!K174</f>
        <v>0</v>
      </c>
      <c r="K187" s="179">
        <f>'data for T2'!L174</f>
        <v>0</v>
      </c>
      <c r="L187" s="107"/>
      <c r="M187" s="3"/>
      <c r="N187" s="322">
        <f>D187/'Table 1'!D203*100</f>
        <v>0.45662100456621002</v>
      </c>
      <c r="O187" s="14"/>
      <c r="R187" s="14"/>
    </row>
    <row r="188" spans="1:18" x14ac:dyDescent="0.25">
      <c r="B188" s="3"/>
      <c r="C188" s="12" t="s">
        <v>6</v>
      </c>
      <c r="D188" s="181">
        <f t="shared" si="13"/>
        <v>4</v>
      </c>
      <c r="E188" s="179">
        <f>'data for T2'!F175</f>
        <v>0</v>
      </c>
      <c r="F188" s="179">
        <f>'data for T2'!G175</f>
        <v>0</v>
      </c>
      <c r="G188" s="179">
        <f>'data for T2'!H175</f>
        <v>1</v>
      </c>
      <c r="H188" s="179">
        <f>'data for T2'!I175</f>
        <v>3</v>
      </c>
      <c r="I188" s="179">
        <f>'data for T2'!J175</f>
        <v>0</v>
      </c>
      <c r="J188" s="179">
        <f>'data for T2'!K175</f>
        <v>0</v>
      </c>
      <c r="K188" s="179">
        <f>'data for T2'!L175</f>
        <v>0</v>
      </c>
      <c r="L188" s="107"/>
      <c r="M188" s="3"/>
      <c r="N188" s="322">
        <f>D188/'Table 1'!D204*100</f>
        <v>1.0582010582010581</v>
      </c>
      <c r="O188" s="14"/>
      <c r="R188" s="14"/>
    </row>
    <row r="189" spans="1:18" x14ac:dyDescent="0.25">
      <c r="B189" s="3"/>
      <c r="C189" s="12"/>
      <c r="D189" s="181"/>
      <c r="E189" s="179"/>
      <c r="F189" s="179"/>
      <c r="G189" s="179"/>
      <c r="H189" s="179"/>
      <c r="I189" s="179"/>
      <c r="J189" s="179"/>
      <c r="K189" s="179"/>
      <c r="L189" s="107"/>
      <c r="M189" s="3"/>
      <c r="N189" s="322"/>
      <c r="O189" s="14"/>
      <c r="R189" s="14"/>
    </row>
    <row r="190" spans="1:18" x14ac:dyDescent="0.25">
      <c r="B190" s="3"/>
      <c r="C190" s="2">
        <v>2015</v>
      </c>
      <c r="D190" s="325">
        <f t="shared" si="13"/>
        <v>6</v>
      </c>
      <c r="E190" s="178">
        <f>'data for T2'!F177</f>
        <v>0</v>
      </c>
      <c r="F190" s="178">
        <f>'data for T2'!G177</f>
        <v>0</v>
      </c>
      <c r="G190" s="178">
        <f>'data for T2'!H177</f>
        <v>0</v>
      </c>
      <c r="H190" s="178">
        <f>'data for T2'!I177</f>
        <v>3</v>
      </c>
      <c r="I190" s="178">
        <f>'data for T2'!J177</f>
        <v>1</v>
      </c>
      <c r="J190" s="178">
        <f>'data for T2'!K177</f>
        <v>2</v>
      </c>
      <c r="K190" s="178">
        <f>'data for T2'!L177</f>
        <v>0</v>
      </c>
      <c r="L190" s="326"/>
      <c r="M190" s="4"/>
      <c r="N190" s="321">
        <f>D190/'Table 1'!D206*100</f>
        <v>0.50547598989048015</v>
      </c>
      <c r="O190" s="14"/>
      <c r="R190" s="14"/>
    </row>
    <row r="191" spans="1:18" x14ac:dyDescent="0.25">
      <c r="B191" s="3"/>
      <c r="C191" s="6" t="s">
        <v>25</v>
      </c>
      <c r="D191" s="181">
        <f t="shared" si="13"/>
        <v>3</v>
      </c>
      <c r="E191" s="179">
        <f>'data for T2'!F178</f>
        <v>0</v>
      </c>
      <c r="F191" s="179">
        <f>'data for T2'!G178</f>
        <v>0</v>
      </c>
      <c r="G191" s="179">
        <f>'data for T2'!H178</f>
        <v>0</v>
      </c>
      <c r="H191" s="179">
        <f>'data for T2'!I178</f>
        <v>3</v>
      </c>
      <c r="I191" s="179">
        <f>'data for T2'!J178</f>
        <v>0</v>
      </c>
      <c r="J191" s="179">
        <f>'data for T2'!K178</f>
        <v>0</v>
      </c>
      <c r="K191" s="179">
        <f>'data for T2'!L178</f>
        <v>0</v>
      </c>
      <c r="L191" s="107"/>
      <c r="M191" s="3"/>
      <c r="N191" s="322">
        <f>D191/'Table 1'!D207*100</f>
        <v>0.71599045346062051</v>
      </c>
      <c r="O191" s="14"/>
      <c r="R191" s="14"/>
    </row>
    <row r="192" spans="1:18" x14ac:dyDescent="0.25">
      <c r="B192" s="3"/>
      <c r="C192" s="6" t="s">
        <v>78</v>
      </c>
      <c r="D192" s="181">
        <f t="shared" si="13"/>
        <v>3</v>
      </c>
      <c r="E192" s="179">
        <f>'data for T2'!F179</f>
        <v>0</v>
      </c>
      <c r="F192" s="179">
        <f>'data for T2'!G179</f>
        <v>0</v>
      </c>
      <c r="G192" s="179">
        <f>'data for T2'!H179</f>
        <v>0</v>
      </c>
      <c r="H192" s="179">
        <f>'data for T2'!I179</f>
        <v>0</v>
      </c>
      <c r="I192" s="179">
        <f>'data for T2'!J179</f>
        <v>1</v>
      </c>
      <c r="J192" s="179">
        <f>'data for T2'!K179</f>
        <v>2</v>
      </c>
      <c r="K192" s="179">
        <f>'data for T2'!L179</f>
        <v>0</v>
      </c>
      <c r="L192" s="107"/>
      <c r="M192" s="3"/>
      <c r="N192" s="322">
        <f>D192/'Table 1'!D208*100</f>
        <v>0.82417582417582425</v>
      </c>
      <c r="O192" s="14"/>
      <c r="R192" s="14"/>
    </row>
    <row r="193" spans="2:18" x14ac:dyDescent="0.25">
      <c r="B193" s="3"/>
      <c r="C193" s="6"/>
      <c r="D193" s="181"/>
      <c r="E193" s="179"/>
      <c r="F193" s="179"/>
      <c r="G193" s="179"/>
      <c r="H193" s="179"/>
      <c r="I193" s="179"/>
      <c r="J193" s="179"/>
      <c r="K193" s="179"/>
      <c r="L193" s="107"/>
      <c r="M193" s="3"/>
      <c r="N193" s="322"/>
      <c r="O193" s="14"/>
      <c r="R193" s="14"/>
    </row>
    <row r="194" spans="2:18" ht="15.6" x14ac:dyDescent="0.25">
      <c r="B194" s="4" t="s">
        <v>181</v>
      </c>
      <c r="C194" s="2">
        <v>2013</v>
      </c>
      <c r="D194" s="325">
        <f t="shared" si="13"/>
        <v>60</v>
      </c>
      <c r="E194" s="178">
        <f>'data for T2'!F181</f>
        <v>10</v>
      </c>
      <c r="F194" s="178">
        <f>'data for T2'!G181</f>
        <v>0</v>
      </c>
      <c r="G194" s="178">
        <f>'data for T2'!H181</f>
        <v>3</v>
      </c>
      <c r="H194" s="178">
        <f>'data for T2'!I181</f>
        <v>16</v>
      </c>
      <c r="I194" s="178">
        <f>'data for T2'!J181</f>
        <v>2</v>
      </c>
      <c r="J194" s="178">
        <f>'data for T2'!K181</f>
        <v>19</v>
      </c>
      <c r="K194" s="178">
        <f>'data for T2'!L181</f>
        <v>10</v>
      </c>
      <c r="L194" s="326"/>
      <c r="M194" s="4"/>
      <c r="N194" s="321">
        <f>D194/'Table 1'!D211*100</f>
        <v>5.6818181818181817</v>
      </c>
      <c r="O194" s="14"/>
      <c r="R194" s="14"/>
    </row>
    <row r="195" spans="2:18" ht="12.75" customHeight="1" x14ac:dyDescent="0.25">
      <c r="B195" s="3"/>
      <c r="C195" s="2">
        <v>2014</v>
      </c>
      <c r="D195" s="325">
        <f t="shared" si="13"/>
        <v>29</v>
      </c>
      <c r="E195" s="178">
        <f>'data for T2'!F182</f>
        <v>7</v>
      </c>
      <c r="F195" s="178">
        <f>'data for T2'!G182</f>
        <v>0</v>
      </c>
      <c r="G195" s="178">
        <f>'data for T2'!H182</f>
        <v>5</v>
      </c>
      <c r="H195" s="178">
        <f>'data for T2'!I182</f>
        <v>15</v>
      </c>
      <c r="I195" s="178">
        <f>'data for T2'!J182</f>
        <v>0</v>
      </c>
      <c r="J195" s="178">
        <f>'data for T2'!K182</f>
        <v>2</v>
      </c>
      <c r="K195" s="178">
        <f>'data for T2'!L182</f>
        <v>0</v>
      </c>
      <c r="L195" s="326"/>
      <c r="M195" s="4"/>
      <c r="N195" s="321">
        <f>D195/'Table 1'!D212*100</f>
        <v>2.7992277992277992</v>
      </c>
      <c r="O195" s="14"/>
      <c r="R195" s="14"/>
    </row>
    <row r="196" spans="2:18" x14ac:dyDescent="0.25">
      <c r="B196" s="3"/>
      <c r="C196" s="12" t="s">
        <v>7</v>
      </c>
      <c r="D196" s="181">
        <f t="shared" si="13"/>
        <v>15</v>
      </c>
      <c r="E196" s="179">
        <f>'data for T2'!F183</f>
        <v>4</v>
      </c>
      <c r="F196" s="179">
        <f>'data for T2'!G183</f>
        <v>0</v>
      </c>
      <c r="G196" s="179">
        <f>'data for T2'!H183</f>
        <v>4</v>
      </c>
      <c r="H196" s="179">
        <f>'data for T2'!I183</f>
        <v>7</v>
      </c>
      <c r="I196" s="179">
        <f>'data for T2'!J183</f>
        <v>0</v>
      </c>
      <c r="J196" s="179">
        <f>'data for T2'!K183</f>
        <v>0</v>
      </c>
      <c r="K196" s="179">
        <f>'data for T2'!L183</f>
        <v>0</v>
      </c>
      <c r="L196" s="107"/>
      <c r="M196" s="3"/>
      <c r="N196" s="322">
        <f>D196/'Table 1'!D213*100</f>
        <v>5</v>
      </c>
      <c r="O196" s="14"/>
      <c r="R196" s="14"/>
    </row>
    <row r="197" spans="2:18" x14ac:dyDescent="0.25">
      <c r="B197" s="3"/>
      <c r="C197" s="12" t="s">
        <v>4</v>
      </c>
      <c r="D197" s="181">
        <f t="shared" si="13"/>
        <v>4</v>
      </c>
      <c r="E197" s="179">
        <f>'data for T2'!F184</f>
        <v>2</v>
      </c>
      <c r="F197" s="179">
        <f>'data for T2'!G184</f>
        <v>0</v>
      </c>
      <c r="G197" s="179">
        <f>'data for T2'!H184</f>
        <v>0</v>
      </c>
      <c r="H197" s="179">
        <f>'data for T2'!I184</f>
        <v>1</v>
      </c>
      <c r="I197" s="179">
        <f>'data for T2'!J184</f>
        <v>0</v>
      </c>
      <c r="J197" s="179">
        <f>'data for T2'!K184</f>
        <v>1</v>
      </c>
      <c r="K197" s="179">
        <f>'data for T2'!L184</f>
        <v>0</v>
      </c>
      <c r="L197" s="107"/>
      <c r="M197" s="3"/>
      <c r="N197" s="322">
        <f>D197/'Table 1'!D214*100</f>
        <v>1.6597510373443984</v>
      </c>
      <c r="O197" s="14"/>
      <c r="R197" s="14"/>
    </row>
    <row r="198" spans="2:18" x14ac:dyDescent="0.25">
      <c r="B198" s="3"/>
      <c r="C198" s="12" t="s">
        <v>5</v>
      </c>
      <c r="D198" s="181">
        <f t="shared" si="13"/>
        <v>2</v>
      </c>
      <c r="E198" s="179">
        <f>'data for T2'!F185</f>
        <v>0</v>
      </c>
      <c r="F198" s="179">
        <f>'data for T2'!G185</f>
        <v>0</v>
      </c>
      <c r="G198" s="179">
        <f>'data for T2'!H185</f>
        <v>0</v>
      </c>
      <c r="H198" s="179">
        <f>'data for T2'!I185</f>
        <v>1</v>
      </c>
      <c r="I198" s="179">
        <f>'data for T2'!J185</f>
        <v>0</v>
      </c>
      <c r="J198" s="179">
        <f>'data for T2'!K185</f>
        <v>1</v>
      </c>
      <c r="K198" s="179">
        <f>'data for T2'!L185</f>
        <v>0</v>
      </c>
      <c r="L198" s="107"/>
      <c r="M198" s="3"/>
      <c r="N198" s="322">
        <f>D198/'Table 1'!D215*100</f>
        <v>0.86206896551724133</v>
      </c>
      <c r="O198" s="14"/>
      <c r="R198" s="14"/>
    </row>
    <row r="199" spans="2:18" x14ac:dyDescent="0.25">
      <c r="B199" s="3"/>
      <c r="C199" s="12" t="s">
        <v>6</v>
      </c>
      <c r="D199" s="181">
        <f t="shared" ref="D199:D225" si="14">SUM(E199:K199)</f>
        <v>8</v>
      </c>
      <c r="E199" s="179">
        <f>'data for T2'!F186</f>
        <v>1</v>
      </c>
      <c r="F199" s="179">
        <f>'data for T2'!G186</f>
        <v>0</v>
      </c>
      <c r="G199" s="179">
        <f>'data for T2'!H186</f>
        <v>1</v>
      </c>
      <c r="H199" s="179">
        <f>'data for T2'!I186</f>
        <v>6</v>
      </c>
      <c r="I199" s="179">
        <f>'data for T2'!J186</f>
        <v>0</v>
      </c>
      <c r="J199" s="179">
        <f>'data for T2'!K186</f>
        <v>0</v>
      </c>
      <c r="K199" s="179">
        <f>'data for T2'!L186</f>
        <v>0</v>
      </c>
      <c r="L199" s="107"/>
      <c r="M199" s="3"/>
      <c r="N199" s="322">
        <f>D199/'Table 1'!D216*100</f>
        <v>3.041825095057034</v>
      </c>
      <c r="O199" s="14"/>
      <c r="R199" s="14"/>
    </row>
    <row r="200" spans="2:18" x14ac:dyDescent="0.25">
      <c r="B200" s="4"/>
      <c r="C200" s="12"/>
      <c r="D200" s="181"/>
      <c r="E200" s="179"/>
      <c r="F200" s="179"/>
      <c r="G200" s="179"/>
      <c r="H200" s="179"/>
      <c r="I200" s="179"/>
      <c r="J200" s="179"/>
      <c r="K200" s="179"/>
      <c r="L200" s="107"/>
      <c r="M200" s="3"/>
      <c r="N200" s="322"/>
      <c r="O200" s="14"/>
      <c r="R200" s="14"/>
    </row>
    <row r="201" spans="2:18" x14ac:dyDescent="0.25">
      <c r="B201" s="3"/>
      <c r="C201" s="2">
        <v>2015</v>
      </c>
      <c r="D201" s="325">
        <f t="shared" si="14"/>
        <v>13</v>
      </c>
      <c r="E201" s="178">
        <f>'data for T2'!F188</f>
        <v>2</v>
      </c>
      <c r="F201" s="178">
        <f>'data for T2'!G188</f>
        <v>0</v>
      </c>
      <c r="G201" s="178">
        <f>'data for T2'!H188</f>
        <v>0</v>
      </c>
      <c r="H201" s="178">
        <f>'data for T2'!I188</f>
        <v>7</v>
      </c>
      <c r="I201" s="178">
        <f>'data for T2'!J188</f>
        <v>1</v>
      </c>
      <c r="J201" s="178">
        <f>'data for T2'!K188</f>
        <v>1</v>
      </c>
      <c r="K201" s="178">
        <f>'data for T2'!L188</f>
        <v>2</v>
      </c>
      <c r="L201" s="326"/>
      <c r="M201" s="4"/>
      <c r="N201" s="321">
        <f>D201/'Table 1'!D218*100</f>
        <v>2</v>
      </c>
      <c r="O201" s="14"/>
      <c r="R201" s="14"/>
    </row>
    <row r="202" spans="2:18" x14ac:dyDescent="0.25">
      <c r="B202" s="3"/>
      <c r="C202" s="6" t="s">
        <v>25</v>
      </c>
      <c r="D202" s="181">
        <f t="shared" si="14"/>
        <v>7</v>
      </c>
      <c r="E202" s="179">
        <f>'data for T2'!F189</f>
        <v>2</v>
      </c>
      <c r="F202" s="179">
        <f>'data for T2'!G189</f>
        <v>0</v>
      </c>
      <c r="G202" s="179">
        <f>'data for T2'!H189</f>
        <v>0</v>
      </c>
      <c r="H202" s="179">
        <f>'data for T2'!I189</f>
        <v>3</v>
      </c>
      <c r="I202" s="179">
        <f>'data for T2'!J189</f>
        <v>1</v>
      </c>
      <c r="J202" s="179">
        <f>'data for T2'!K189</f>
        <v>1</v>
      </c>
      <c r="K202" s="179">
        <f>'data for T2'!L189</f>
        <v>0</v>
      </c>
      <c r="L202" s="107"/>
      <c r="M202" s="3"/>
      <c r="N202" s="322">
        <f>D202/'Table 1'!D219*100</f>
        <v>3.7837837837837842</v>
      </c>
      <c r="O202" s="14"/>
      <c r="R202" s="14"/>
    </row>
    <row r="203" spans="2:18" x14ac:dyDescent="0.25">
      <c r="B203" s="3"/>
      <c r="C203" s="6" t="s">
        <v>78</v>
      </c>
      <c r="D203" s="181">
        <f t="shared" si="14"/>
        <v>6</v>
      </c>
      <c r="E203" s="179">
        <f>'data for T2'!F190</f>
        <v>0</v>
      </c>
      <c r="F203" s="179">
        <f>'data for T2'!G190</f>
        <v>0</v>
      </c>
      <c r="G203" s="179">
        <f>'data for T2'!H190</f>
        <v>0</v>
      </c>
      <c r="H203" s="179">
        <f>'data for T2'!I190</f>
        <v>4</v>
      </c>
      <c r="I203" s="179">
        <f>'data for T2'!J190</f>
        <v>0</v>
      </c>
      <c r="J203" s="179">
        <f>'data for T2'!K190</f>
        <v>0</v>
      </c>
      <c r="K203" s="179">
        <f>'data for T2'!L190</f>
        <v>2</v>
      </c>
      <c r="L203" s="107"/>
      <c r="M203" s="3"/>
      <c r="N203" s="322">
        <f>D203/'Table 1'!D220*100</f>
        <v>2.7027027027027026</v>
      </c>
      <c r="O203" s="14"/>
      <c r="R203" s="14"/>
    </row>
    <row r="204" spans="2:18" x14ac:dyDescent="0.25">
      <c r="B204" s="3"/>
      <c r="C204" s="6"/>
      <c r="D204" s="181"/>
      <c r="E204" s="179"/>
      <c r="F204" s="179"/>
      <c r="G204" s="179"/>
      <c r="H204" s="179"/>
      <c r="I204" s="179"/>
      <c r="J204" s="179"/>
      <c r="K204" s="179"/>
      <c r="L204" s="107"/>
      <c r="M204" s="3"/>
      <c r="N204" s="322"/>
      <c r="O204" s="14"/>
      <c r="R204" s="14"/>
    </row>
    <row r="205" spans="2:18" ht="15.6" x14ac:dyDescent="0.25">
      <c r="B205" s="4" t="s">
        <v>182</v>
      </c>
      <c r="C205" s="2">
        <v>2013</v>
      </c>
      <c r="D205" s="325">
        <f t="shared" si="14"/>
        <v>8</v>
      </c>
      <c r="E205" s="178">
        <f>'data for T2'!F192</f>
        <v>1</v>
      </c>
      <c r="F205" s="178">
        <f>'data for T2'!G192</f>
        <v>0</v>
      </c>
      <c r="G205" s="178">
        <f>'data for T2'!H192</f>
        <v>0</v>
      </c>
      <c r="H205" s="178">
        <f>'data for T2'!I192</f>
        <v>1</v>
      </c>
      <c r="I205" s="178">
        <f>'data for T2'!J192</f>
        <v>0</v>
      </c>
      <c r="J205" s="178">
        <f>'data for T2'!K192</f>
        <v>6</v>
      </c>
      <c r="K205" s="178">
        <f>'data for T2'!L192</f>
        <v>0</v>
      </c>
      <c r="L205" s="326"/>
      <c r="M205" s="4"/>
      <c r="N205" s="321">
        <f>D205/'Table 1'!D223*100</f>
        <v>1.0349288486416559</v>
      </c>
      <c r="O205" s="14"/>
      <c r="R205" s="14"/>
    </row>
    <row r="206" spans="2:18" x14ac:dyDescent="0.25">
      <c r="B206" s="3"/>
      <c r="C206" s="2">
        <v>2014</v>
      </c>
      <c r="D206" s="325">
        <f t="shared" si="14"/>
        <v>2</v>
      </c>
      <c r="E206" s="178">
        <f>'data for T2'!F193</f>
        <v>1</v>
      </c>
      <c r="F206" s="178">
        <f>'data for T2'!G193</f>
        <v>1</v>
      </c>
      <c r="G206" s="178">
        <f>'data for T2'!H193</f>
        <v>0</v>
      </c>
      <c r="H206" s="178">
        <f>'data for T2'!I193</f>
        <v>0</v>
      </c>
      <c r="I206" s="178">
        <f>'data for T2'!J193</f>
        <v>0</v>
      </c>
      <c r="J206" s="178">
        <f>'data for T2'!K193</f>
        <v>0</v>
      </c>
      <c r="K206" s="178">
        <f>'data for T2'!L193</f>
        <v>0</v>
      </c>
      <c r="L206" s="326"/>
      <c r="M206" s="4"/>
      <c r="N206" s="321">
        <f>D206/'Table 1'!D224*100</f>
        <v>0.23201856148491878</v>
      </c>
      <c r="O206" s="14"/>
      <c r="R206" s="14"/>
    </row>
    <row r="207" spans="2:18" x14ac:dyDescent="0.25">
      <c r="B207" s="3"/>
      <c r="C207" s="12" t="s">
        <v>7</v>
      </c>
      <c r="D207" s="181">
        <f t="shared" si="14"/>
        <v>0</v>
      </c>
      <c r="E207" s="179">
        <f>'data for T2'!F194</f>
        <v>0</v>
      </c>
      <c r="F207" s="179">
        <f>'data for T2'!G194</f>
        <v>0</v>
      </c>
      <c r="G207" s="179">
        <f>'data for T2'!H194</f>
        <v>0</v>
      </c>
      <c r="H207" s="179">
        <f>'data for T2'!I194</f>
        <v>0</v>
      </c>
      <c r="I207" s="179">
        <f>'data for T2'!J194</f>
        <v>0</v>
      </c>
      <c r="J207" s="179">
        <f>'data for T2'!K194</f>
        <v>0</v>
      </c>
      <c r="K207" s="179">
        <f>'data for T2'!L194</f>
        <v>0</v>
      </c>
      <c r="L207" s="107"/>
      <c r="M207" s="3"/>
      <c r="N207" s="322">
        <f>D207/'Table 1'!D225*100</f>
        <v>0</v>
      </c>
      <c r="O207" s="14"/>
      <c r="R207" s="14"/>
    </row>
    <row r="208" spans="2:18" x14ac:dyDescent="0.25">
      <c r="B208" s="3"/>
      <c r="C208" s="12" t="s">
        <v>4</v>
      </c>
      <c r="D208" s="181">
        <f t="shared" si="14"/>
        <v>0</v>
      </c>
      <c r="E208" s="179">
        <f>'data for T2'!F195</f>
        <v>0</v>
      </c>
      <c r="F208" s="179">
        <f>'data for T2'!G195</f>
        <v>0</v>
      </c>
      <c r="G208" s="179">
        <f>'data for T2'!H195</f>
        <v>0</v>
      </c>
      <c r="H208" s="179">
        <f>'data for T2'!I195</f>
        <v>0</v>
      </c>
      <c r="I208" s="179">
        <f>'data for T2'!J195</f>
        <v>0</v>
      </c>
      <c r="J208" s="179">
        <f>'data for T2'!K195</f>
        <v>0</v>
      </c>
      <c r="K208" s="179">
        <f>'data for T2'!L195</f>
        <v>0</v>
      </c>
      <c r="L208" s="107"/>
      <c r="M208" s="3"/>
      <c r="N208" s="322">
        <f>D208/'Table 1'!D226*100</f>
        <v>0</v>
      </c>
      <c r="O208" s="14"/>
      <c r="R208" s="14"/>
    </row>
    <row r="209" spans="1:18" x14ac:dyDescent="0.25">
      <c r="B209" s="3"/>
      <c r="C209" s="12" t="s">
        <v>5</v>
      </c>
      <c r="D209" s="181">
        <f t="shared" si="14"/>
        <v>2</v>
      </c>
      <c r="E209" s="179">
        <f>'data for T2'!F196</f>
        <v>1</v>
      </c>
      <c r="F209" s="179">
        <f>'data for T2'!G196</f>
        <v>1</v>
      </c>
      <c r="G209" s="179">
        <f>'data for T2'!H196</f>
        <v>0</v>
      </c>
      <c r="H209" s="179">
        <f>'data for T2'!I196</f>
        <v>0</v>
      </c>
      <c r="I209" s="179">
        <f>'data for T2'!J196</f>
        <v>0</v>
      </c>
      <c r="J209" s="179">
        <f>'data for T2'!K196</f>
        <v>0</v>
      </c>
      <c r="K209" s="179">
        <f>'data for T2'!L196</f>
        <v>0</v>
      </c>
      <c r="L209" s="107"/>
      <c r="M209" s="3"/>
      <c r="N209" s="322">
        <f>D209/'Table 1'!D227*100</f>
        <v>0.90090090090090091</v>
      </c>
      <c r="O209" s="14"/>
      <c r="R209" s="14"/>
    </row>
    <row r="210" spans="1:18" x14ac:dyDescent="0.25">
      <c r="B210" s="3"/>
      <c r="C210" s="12" t="s">
        <v>6</v>
      </c>
      <c r="D210" s="181">
        <f t="shared" si="14"/>
        <v>0</v>
      </c>
      <c r="E210" s="179">
        <f>'data for T2'!F197</f>
        <v>0</v>
      </c>
      <c r="F210" s="179">
        <f>'data for T2'!G197</f>
        <v>0</v>
      </c>
      <c r="G210" s="179">
        <f>'data for T2'!H197</f>
        <v>0</v>
      </c>
      <c r="H210" s="179">
        <f>'data for T2'!I197</f>
        <v>0</v>
      </c>
      <c r="I210" s="179">
        <f>'data for T2'!J197</f>
        <v>0</v>
      </c>
      <c r="J210" s="179">
        <f>'data for T2'!K197</f>
        <v>0</v>
      </c>
      <c r="K210" s="179">
        <f>'data for T2'!L197</f>
        <v>0</v>
      </c>
      <c r="L210" s="107"/>
      <c r="M210" s="3"/>
      <c r="N210" s="322">
        <f>D210/'Table 1'!D228*100</f>
        <v>0</v>
      </c>
      <c r="O210" s="14"/>
      <c r="R210" s="14"/>
    </row>
    <row r="211" spans="1:18" x14ac:dyDescent="0.25">
      <c r="B211" s="3"/>
      <c r="C211" s="12"/>
      <c r="D211" s="181"/>
      <c r="E211" s="179"/>
      <c r="F211" s="179"/>
      <c r="G211" s="179"/>
      <c r="H211" s="179"/>
      <c r="I211" s="179"/>
      <c r="J211" s="179"/>
      <c r="K211" s="179"/>
      <c r="L211" s="107"/>
      <c r="M211" s="3"/>
      <c r="N211" s="322"/>
      <c r="O211" s="14"/>
      <c r="R211" s="14"/>
    </row>
    <row r="212" spans="1:18" x14ac:dyDescent="0.25">
      <c r="A212" s="3"/>
      <c r="B212" s="3"/>
      <c r="C212" s="2">
        <v>2015</v>
      </c>
      <c r="D212" s="325">
        <f t="shared" si="14"/>
        <v>5</v>
      </c>
      <c r="E212" s="178">
        <f>'data for T2'!F199</f>
        <v>1</v>
      </c>
      <c r="F212" s="178">
        <f>'data for T2'!G199</f>
        <v>0</v>
      </c>
      <c r="G212" s="178">
        <f>'data for T2'!H199</f>
        <v>0</v>
      </c>
      <c r="H212" s="178">
        <f>'data for T2'!I199</f>
        <v>1</v>
      </c>
      <c r="I212" s="178">
        <f>'data for T2'!J199</f>
        <v>0</v>
      </c>
      <c r="J212" s="178">
        <f>'data for T2'!K199</f>
        <v>2</v>
      </c>
      <c r="K212" s="178">
        <f>'data for T2'!L199</f>
        <v>1</v>
      </c>
      <c r="L212" s="326"/>
      <c r="M212" s="4"/>
      <c r="N212" s="321">
        <f>D212/'Table 1'!D230*100</f>
        <v>0.83056478405315626</v>
      </c>
      <c r="O212" s="14"/>
      <c r="R212" s="14"/>
    </row>
    <row r="213" spans="1:18" s="3" customFormat="1" x14ac:dyDescent="0.25">
      <c r="A213" s="11"/>
      <c r="C213" s="6" t="s">
        <v>25</v>
      </c>
      <c r="D213" s="181">
        <f t="shared" si="14"/>
        <v>3</v>
      </c>
      <c r="E213" s="179">
        <f>'data for T2'!F200</f>
        <v>0</v>
      </c>
      <c r="F213" s="179">
        <f>'data for T2'!G200</f>
        <v>0</v>
      </c>
      <c r="G213" s="179">
        <f>'data for T2'!H200</f>
        <v>0</v>
      </c>
      <c r="H213" s="179">
        <f>'data for T2'!I200</f>
        <v>1</v>
      </c>
      <c r="I213" s="179">
        <f>'data for T2'!J200</f>
        <v>0</v>
      </c>
      <c r="J213" s="179">
        <f>'data for T2'!K200</f>
        <v>1</v>
      </c>
      <c r="K213" s="179">
        <f>'data for T2'!L200</f>
        <v>1</v>
      </c>
      <c r="L213" s="108"/>
      <c r="N213" s="322">
        <f>D213/'Table 1'!D231*100</f>
        <v>1.4423076923076923</v>
      </c>
      <c r="O213" s="14"/>
      <c r="Q213" s="11"/>
      <c r="R213" s="39"/>
    </row>
    <row r="214" spans="1:18" s="3" customFormat="1" x14ac:dyDescent="0.25">
      <c r="A214" s="11"/>
      <c r="C214" s="6" t="s">
        <v>78</v>
      </c>
      <c r="D214" s="181">
        <f t="shared" si="14"/>
        <v>2</v>
      </c>
      <c r="E214" s="179">
        <f>'data for T2'!F201</f>
        <v>1</v>
      </c>
      <c r="F214" s="179">
        <f>'data for T2'!G201</f>
        <v>0</v>
      </c>
      <c r="G214" s="179">
        <f>'data for T2'!H201</f>
        <v>0</v>
      </c>
      <c r="H214" s="179">
        <f>'data for T2'!I201</f>
        <v>0</v>
      </c>
      <c r="I214" s="179">
        <f>'data for T2'!J201</f>
        <v>0</v>
      </c>
      <c r="J214" s="179">
        <f>'data for T2'!K201</f>
        <v>1</v>
      </c>
      <c r="K214" s="179">
        <f>'data for T2'!L201</f>
        <v>0</v>
      </c>
      <c r="L214" s="108"/>
      <c r="N214" s="322">
        <f>D214/'Table 1'!D232*100</f>
        <v>0.94339622641509435</v>
      </c>
      <c r="O214" s="14"/>
      <c r="Q214" s="11"/>
      <c r="R214" s="39"/>
    </row>
    <row r="215" spans="1:18" x14ac:dyDescent="0.25">
      <c r="B215" s="3"/>
      <c r="C215" s="6"/>
      <c r="D215" s="181"/>
      <c r="E215" s="179"/>
      <c r="F215" s="179"/>
      <c r="G215" s="179"/>
      <c r="H215" s="179"/>
      <c r="I215" s="179"/>
      <c r="J215" s="179"/>
      <c r="K215" s="179"/>
      <c r="L215" s="107"/>
      <c r="M215" s="3"/>
      <c r="N215" s="322"/>
      <c r="O215" s="14"/>
      <c r="R215" s="14"/>
    </row>
    <row r="216" spans="1:18" ht="15.6" x14ac:dyDescent="0.25">
      <c r="B216" s="4" t="s">
        <v>183</v>
      </c>
      <c r="C216" s="2">
        <v>2013</v>
      </c>
      <c r="D216" s="325">
        <f t="shared" si="14"/>
        <v>0</v>
      </c>
      <c r="E216" s="178">
        <f>'data for T2'!F203</f>
        <v>0</v>
      </c>
      <c r="F216" s="178">
        <f>'data for T2'!G203</f>
        <v>0</v>
      </c>
      <c r="G216" s="178">
        <f>'data for T2'!H203</f>
        <v>0</v>
      </c>
      <c r="H216" s="178">
        <f>'data for T2'!I203</f>
        <v>0</v>
      </c>
      <c r="I216" s="178">
        <f>'data for T2'!J203</f>
        <v>0</v>
      </c>
      <c r="J216" s="178">
        <f>'data for T2'!K203</f>
        <v>0</v>
      </c>
      <c r="K216" s="178">
        <f>'data for T2'!L203</f>
        <v>0</v>
      </c>
      <c r="L216" s="326"/>
      <c r="M216" s="4"/>
      <c r="N216" s="321">
        <f>D216/'Table 1'!D235*100</f>
        <v>0</v>
      </c>
      <c r="O216" s="14"/>
      <c r="R216" s="14"/>
    </row>
    <row r="217" spans="1:18" x14ac:dyDescent="0.25">
      <c r="B217" s="4"/>
      <c r="C217" s="2">
        <v>2014</v>
      </c>
      <c r="D217" s="325">
        <f t="shared" si="14"/>
        <v>1</v>
      </c>
      <c r="E217" s="178">
        <f>'data for T2'!F204</f>
        <v>0</v>
      </c>
      <c r="F217" s="178">
        <f>'data for T2'!G204</f>
        <v>0</v>
      </c>
      <c r="G217" s="178">
        <f>'data for T2'!H204</f>
        <v>0</v>
      </c>
      <c r="H217" s="178">
        <f>'data for T2'!I204</f>
        <v>0</v>
      </c>
      <c r="I217" s="178">
        <f>'data for T2'!J204</f>
        <v>1</v>
      </c>
      <c r="J217" s="178">
        <f>'data for T2'!K204</f>
        <v>0</v>
      </c>
      <c r="K217" s="178">
        <f>'data for T2'!L204</f>
        <v>0</v>
      </c>
      <c r="L217" s="326"/>
      <c r="M217" s="4"/>
      <c r="N217" s="328">
        <f>D217/'Table 1'!D236*100</f>
        <v>5</v>
      </c>
      <c r="O217" s="14"/>
      <c r="R217" s="142"/>
    </row>
    <row r="218" spans="1:18" x14ac:dyDescent="0.25">
      <c r="B218" s="4"/>
      <c r="C218" s="12" t="s">
        <v>7</v>
      </c>
      <c r="D218" s="181">
        <f t="shared" si="14"/>
        <v>0</v>
      </c>
      <c r="E218" s="179">
        <f>'data for T2'!F205</f>
        <v>0</v>
      </c>
      <c r="F218" s="179">
        <f>'data for T2'!G205</f>
        <v>0</v>
      </c>
      <c r="G218" s="179">
        <f>'data for T2'!H205</f>
        <v>0</v>
      </c>
      <c r="H218" s="179">
        <f>'data for T2'!I205</f>
        <v>0</v>
      </c>
      <c r="I218" s="179">
        <f>'data for T2'!J205</f>
        <v>0</v>
      </c>
      <c r="J218" s="179">
        <f>'data for T2'!K205</f>
        <v>0</v>
      </c>
      <c r="K218" s="179">
        <f>'data for T2'!L205</f>
        <v>0</v>
      </c>
      <c r="L218" s="107"/>
      <c r="M218" s="3"/>
      <c r="N218" s="322">
        <f>D218/'Table 1'!D237*100</f>
        <v>0</v>
      </c>
      <c r="O218" s="14"/>
      <c r="R218" s="142"/>
    </row>
    <row r="219" spans="1:18" x14ac:dyDescent="0.25">
      <c r="B219" s="4"/>
      <c r="C219" s="12" t="s">
        <v>4</v>
      </c>
      <c r="D219" s="181">
        <f t="shared" si="14"/>
        <v>0</v>
      </c>
      <c r="E219" s="179">
        <f>'data for T2'!F206</f>
        <v>0</v>
      </c>
      <c r="F219" s="179">
        <f>'data for T2'!G206</f>
        <v>0</v>
      </c>
      <c r="G219" s="179">
        <f>'data for T2'!H206</f>
        <v>0</v>
      </c>
      <c r="H219" s="179">
        <f>'data for T2'!I206</f>
        <v>0</v>
      </c>
      <c r="I219" s="179">
        <f>'data for T2'!J206</f>
        <v>0</v>
      </c>
      <c r="J219" s="179">
        <f>'data for T2'!K206</f>
        <v>0</v>
      </c>
      <c r="K219" s="179">
        <f>'data for T2'!L206</f>
        <v>0</v>
      </c>
      <c r="M219" s="22"/>
      <c r="N219" s="322">
        <f>D219/'Table 1'!D238*100</f>
        <v>0</v>
      </c>
      <c r="O219" s="14"/>
      <c r="R219" s="142"/>
    </row>
    <row r="220" spans="1:18" x14ac:dyDescent="0.25">
      <c r="B220" s="4"/>
      <c r="C220" s="12" t="s">
        <v>5</v>
      </c>
      <c r="D220" s="181">
        <f t="shared" si="14"/>
        <v>1</v>
      </c>
      <c r="E220" s="179">
        <f>'data for T2'!F207</f>
        <v>0</v>
      </c>
      <c r="F220" s="179">
        <f>'data for T2'!G207</f>
        <v>0</v>
      </c>
      <c r="G220" s="179">
        <f>'data for T2'!H207</f>
        <v>0</v>
      </c>
      <c r="H220" s="179">
        <f>'data for T2'!I207</f>
        <v>0</v>
      </c>
      <c r="I220" s="179">
        <f>'data for T2'!J207</f>
        <v>1</v>
      </c>
      <c r="J220" s="179">
        <f>'data for T2'!K207</f>
        <v>0</v>
      </c>
      <c r="K220" s="179">
        <f>'data for T2'!L207</f>
        <v>0</v>
      </c>
      <c r="M220" s="22"/>
      <c r="N220" s="329">
        <f>D220/'Table 1'!D239*100</f>
        <v>16.666666666666664</v>
      </c>
      <c r="O220" s="14"/>
      <c r="R220" s="142"/>
    </row>
    <row r="221" spans="1:18" x14ac:dyDescent="0.25">
      <c r="B221" s="4"/>
      <c r="C221" s="12" t="s">
        <v>6</v>
      </c>
      <c r="D221" s="181">
        <f t="shared" si="14"/>
        <v>0</v>
      </c>
      <c r="E221" s="179">
        <f>'data for T2'!F208</f>
        <v>0</v>
      </c>
      <c r="F221" s="179">
        <f>'data for T2'!G208</f>
        <v>0</v>
      </c>
      <c r="G221" s="179">
        <f>'data for T2'!H208</f>
        <v>0</v>
      </c>
      <c r="H221" s="179">
        <f>'data for T2'!I208</f>
        <v>0</v>
      </c>
      <c r="I221" s="179">
        <f>'data for T2'!J208</f>
        <v>0</v>
      </c>
      <c r="J221" s="179">
        <f>'data for T2'!K208</f>
        <v>0</v>
      </c>
      <c r="K221" s="179">
        <f>'data for T2'!L208</f>
        <v>0</v>
      </c>
      <c r="M221" s="22"/>
      <c r="N221" s="322">
        <f>D221/'Table 1'!D240*100</f>
        <v>0</v>
      </c>
      <c r="O221" s="14"/>
      <c r="R221" s="142"/>
    </row>
    <row r="222" spans="1:18" x14ac:dyDescent="0.25">
      <c r="B222" s="4"/>
      <c r="C222" s="12"/>
      <c r="D222" s="181"/>
      <c r="E222" s="179"/>
      <c r="F222" s="179"/>
      <c r="G222" s="179"/>
      <c r="H222" s="179"/>
      <c r="I222" s="179"/>
      <c r="J222" s="179"/>
      <c r="K222" s="179"/>
      <c r="M222" s="22"/>
      <c r="N222" s="322"/>
      <c r="O222" s="14"/>
      <c r="R222" s="142"/>
    </row>
    <row r="223" spans="1:18" x14ac:dyDescent="0.25">
      <c r="C223" s="2">
        <v>2015</v>
      </c>
      <c r="D223" s="325">
        <f t="shared" si="14"/>
        <v>0</v>
      </c>
      <c r="E223" s="178">
        <f t="shared" ref="E223:K225" si="15">E279+E334+E389</f>
        <v>0</v>
      </c>
      <c r="F223" s="178">
        <f t="shared" si="15"/>
        <v>0</v>
      </c>
      <c r="G223" s="178">
        <f t="shared" si="15"/>
        <v>0</v>
      </c>
      <c r="H223" s="178">
        <f t="shared" si="15"/>
        <v>0</v>
      </c>
      <c r="I223" s="178">
        <f t="shared" si="15"/>
        <v>0</v>
      </c>
      <c r="J223" s="178">
        <f t="shared" si="15"/>
        <v>0</v>
      </c>
      <c r="K223" s="178">
        <f t="shared" si="15"/>
        <v>0</v>
      </c>
      <c r="L223" s="4"/>
      <c r="M223" s="327"/>
      <c r="N223" s="321">
        <f>D223/'Table 1'!D242*100</f>
        <v>0</v>
      </c>
      <c r="O223" s="14"/>
      <c r="R223" s="142"/>
    </row>
    <row r="224" spans="1:18" x14ac:dyDescent="0.25">
      <c r="A224" s="3"/>
      <c r="B224" s="4"/>
      <c r="C224" s="6" t="s">
        <v>25</v>
      </c>
      <c r="D224" s="181">
        <f t="shared" si="14"/>
        <v>0</v>
      </c>
      <c r="E224" s="179">
        <f t="shared" si="15"/>
        <v>0</v>
      </c>
      <c r="F224" s="179">
        <f t="shared" si="15"/>
        <v>0</v>
      </c>
      <c r="G224" s="179">
        <f t="shared" si="15"/>
        <v>0</v>
      </c>
      <c r="H224" s="179">
        <f t="shared" si="15"/>
        <v>0</v>
      </c>
      <c r="I224" s="179">
        <f t="shared" si="15"/>
        <v>0</v>
      </c>
      <c r="J224" s="179">
        <f t="shared" si="15"/>
        <v>0</v>
      </c>
      <c r="K224" s="179">
        <f t="shared" si="15"/>
        <v>0</v>
      </c>
      <c r="L224" s="3"/>
      <c r="M224" s="22"/>
      <c r="N224" s="322">
        <f>D224/'Table 1'!D243*100</f>
        <v>0</v>
      </c>
      <c r="O224" s="14"/>
      <c r="R224" s="142"/>
    </row>
    <row r="225" spans="1:18" x14ac:dyDescent="0.25">
      <c r="A225" s="3"/>
      <c r="B225" s="4"/>
      <c r="C225" s="6" t="s">
        <v>78</v>
      </c>
      <c r="D225" s="181">
        <f t="shared" si="14"/>
        <v>0</v>
      </c>
      <c r="E225" s="179">
        <f t="shared" si="15"/>
        <v>0</v>
      </c>
      <c r="F225" s="179">
        <f t="shared" si="15"/>
        <v>0</v>
      </c>
      <c r="G225" s="179">
        <f t="shared" si="15"/>
        <v>0</v>
      </c>
      <c r="H225" s="179">
        <f t="shared" si="15"/>
        <v>0</v>
      </c>
      <c r="I225" s="179">
        <f t="shared" si="15"/>
        <v>0</v>
      </c>
      <c r="J225" s="179">
        <f t="shared" si="15"/>
        <v>0</v>
      </c>
      <c r="K225" s="179">
        <f t="shared" si="15"/>
        <v>0</v>
      </c>
      <c r="L225" s="3"/>
      <c r="M225" s="22"/>
      <c r="N225" s="322">
        <f>D225/'Table 1'!D244*100</f>
        <v>0</v>
      </c>
      <c r="O225" s="14"/>
      <c r="R225" s="142"/>
    </row>
    <row r="226" spans="1:18" ht="13.8" thickBot="1" x14ac:dyDescent="0.3">
      <c r="A226" s="113"/>
      <c r="B226" s="114"/>
      <c r="C226" s="113"/>
      <c r="D226" s="113"/>
      <c r="E226" s="113"/>
      <c r="F226" s="175"/>
      <c r="G226" s="113"/>
      <c r="H226" s="113"/>
      <c r="I226" s="113"/>
      <c r="J226" s="113"/>
      <c r="K226" s="113"/>
      <c r="L226" s="113"/>
      <c r="M226" s="118"/>
      <c r="N226" s="141"/>
    </row>
    <row r="227" spans="1:18" x14ac:dyDescent="0.25">
      <c r="C227" s="3"/>
    </row>
    <row r="228" spans="1:18" s="21" customFormat="1" ht="15" customHeight="1" x14ac:dyDescent="0.25">
      <c r="A228" s="94" t="s">
        <v>12</v>
      </c>
      <c r="B228" s="99"/>
      <c r="C228" s="7"/>
      <c r="D228" s="7"/>
      <c r="E228" s="7"/>
      <c r="F228" s="7"/>
      <c r="G228" s="7"/>
      <c r="H228" s="7"/>
      <c r="I228" s="7"/>
      <c r="J228" s="7"/>
      <c r="K228" s="7"/>
      <c r="L228" s="7"/>
      <c r="M228" s="7"/>
      <c r="N228" s="145"/>
    </row>
    <row r="229" spans="1:18" x14ac:dyDescent="0.25">
      <c r="A229" s="15" t="s">
        <v>49</v>
      </c>
      <c r="B229" s="7"/>
      <c r="C229" s="7"/>
      <c r="D229" s="7"/>
      <c r="E229" s="7"/>
      <c r="F229" s="99"/>
      <c r="G229" s="7"/>
      <c r="H229" s="7"/>
      <c r="I229" s="7"/>
      <c r="J229" s="7"/>
      <c r="K229" s="7"/>
      <c r="L229" s="7"/>
      <c r="M229" s="7"/>
      <c r="N229" s="145"/>
    </row>
    <row r="230" spans="1:18" x14ac:dyDescent="0.25">
      <c r="A230" s="8"/>
      <c r="B230" s="8"/>
      <c r="C230" s="8"/>
      <c r="D230" s="8"/>
      <c r="E230" s="8"/>
      <c r="F230" s="8"/>
      <c r="G230" s="8"/>
      <c r="H230" s="8"/>
      <c r="I230" s="8"/>
      <c r="J230" s="7"/>
      <c r="K230" s="8"/>
      <c r="L230" s="8"/>
      <c r="M230" s="8"/>
      <c r="N230" s="146"/>
    </row>
    <row r="231" spans="1:18" x14ac:dyDescent="0.25">
      <c r="A231" s="423" t="s">
        <v>21</v>
      </c>
      <c r="B231" s="424"/>
      <c r="C231" s="424"/>
      <c r="D231" s="424"/>
      <c r="E231" s="424"/>
      <c r="F231" s="424"/>
      <c r="G231" s="424"/>
      <c r="H231" s="424"/>
      <c r="I231" s="424"/>
      <c r="J231" s="424"/>
      <c r="K231" s="424"/>
      <c r="L231" s="424"/>
      <c r="M231" s="424"/>
      <c r="N231" s="48"/>
    </row>
    <row r="232" spans="1:18" x14ac:dyDescent="0.25">
      <c r="A232" s="423" t="s">
        <v>192</v>
      </c>
      <c r="B232" s="424"/>
      <c r="C232" s="424"/>
      <c r="D232" s="424"/>
      <c r="E232" s="424"/>
      <c r="F232" s="424"/>
      <c r="G232" s="424"/>
      <c r="H232" s="424"/>
      <c r="I232" s="424"/>
      <c r="J232" s="424"/>
      <c r="K232" s="424"/>
      <c r="L232" s="424"/>
      <c r="M232" s="424"/>
      <c r="N232" s="48"/>
    </row>
    <row r="233" spans="1:18" ht="12.75" customHeight="1" x14ac:dyDescent="0.25">
      <c r="A233" s="423" t="s">
        <v>187</v>
      </c>
      <c r="B233" s="424"/>
      <c r="C233" s="424"/>
      <c r="D233" s="424"/>
      <c r="E233" s="424"/>
      <c r="F233" s="424"/>
      <c r="G233" s="424"/>
      <c r="H233" s="424"/>
      <c r="I233" s="424"/>
      <c r="J233" s="424"/>
      <c r="K233" s="424"/>
      <c r="L233" s="424"/>
      <c r="M233" s="424"/>
      <c r="N233" s="147"/>
    </row>
    <row r="234" spans="1:18" ht="12.75" customHeight="1" x14ac:dyDescent="0.25">
      <c r="A234" s="423" t="s">
        <v>46</v>
      </c>
      <c r="B234" s="424"/>
      <c r="C234" s="424"/>
      <c r="D234" s="424"/>
      <c r="E234" s="424"/>
      <c r="F234" s="424"/>
      <c r="G234" s="424"/>
      <c r="H234" s="424"/>
      <c r="I234" s="424"/>
      <c r="J234" s="424"/>
      <c r="K234" s="424"/>
      <c r="L234" s="424"/>
      <c r="M234" s="424"/>
      <c r="N234" s="148"/>
    </row>
    <row r="235" spans="1:18" x14ac:dyDescent="0.25">
      <c r="A235" s="423" t="s">
        <v>38</v>
      </c>
      <c r="B235" s="424"/>
      <c r="C235" s="424"/>
      <c r="D235" s="424"/>
      <c r="E235" s="424"/>
      <c r="F235" s="424"/>
      <c r="G235" s="424"/>
      <c r="H235" s="424"/>
      <c r="I235" s="424"/>
      <c r="J235" s="424"/>
      <c r="K235" s="424"/>
      <c r="L235" s="424"/>
      <c r="M235" s="424"/>
    </row>
    <row r="236" spans="1:18" ht="27" customHeight="1" x14ac:dyDescent="0.25">
      <c r="A236" s="423" t="s">
        <v>188</v>
      </c>
      <c r="B236" s="424"/>
      <c r="C236" s="424"/>
      <c r="D236" s="424"/>
      <c r="E236" s="424"/>
      <c r="F236" s="424"/>
      <c r="G236" s="424"/>
      <c r="H236" s="424"/>
      <c r="I236" s="424"/>
      <c r="J236" s="424"/>
      <c r="K236" s="424"/>
      <c r="L236" s="424"/>
      <c r="M236" s="424"/>
      <c r="N236" s="147"/>
    </row>
    <row r="237" spans="1:18" ht="12.75" customHeight="1" x14ac:dyDescent="0.25">
      <c r="A237" s="423" t="s">
        <v>40</v>
      </c>
      <c r="B237" s="424"/>
      <c r="C237" s="424"/>
      <c r="D237" s="424"/>
      <c r="E237" s="424"/>
      <c r="F237" s="424"/>
      <c r="G237" s="424"/>
      <c r="H237" s="424"/>
      <c r="I237" s="424"/>
      <c r="J237" s="424"/>
      <c r="K237" s="424"/>
      <c r="L237" s="424"/>
      <c r="M237" s="424"/>
    </row>
    <row r="238" spans="1:18" ht="12.75" customHeight="1" x14ac:dyDescent="0.25">
      <c r="A238" s="423" t="s">
        <v>189</v>
      </c>
      <c r="B238" s="424"/>
      <c r="C238" s="424"/>
      <c r="D238" s="424"/>
      <c r="E238" s="424"/>
      <c r="F238" s="424"/>
      <c r="G238" s="424"/>
      <c r="H238" s="424"/>
      <c r="I238" s="424"/>
      <c r="J238" s="424"/>
      <c r="K238" s="424"/>
      <c r="L238" s="424"/>
      <c r="M238" s="424"/>
      <c r="N238" s="147"/>
    </row>
    <row r="239" spans="1:18" ht="12.75" customHeight="1" x14ac:dyDescent="0.25">
      <c r="A239" s="423" t="s">
        <v>190</v>
      </c>
      <c r="B239" s="424"/>
      <c r="C239" s="424"/>
      <c r="D239" s="424"/>
      <c r="E239" s="424"/>
      <c r="F239" s="424"/>
      <c r="G239" s="424"/>
      <c r="H239" s="424"/>
      <c r="I239" s="424"/>
      <c r="J239" s="424"/>
      <c r="K239" s="424"/>
      <c r="L239" s="424"/>
      <c r="M239" s="424"/>
      <c r="N239" s="147"/>
    </row>
    <row r="240" spans="1:18" ht="12.75" customHeight="1" x14ac:dyDescent="0.25">
      <c r="A240" s="423" t="s">
        <v>191</v>
      </c>
      <c r="B240" s="424"/>
      <c r="C240" s="424"/>
      <c r="D240" s="424"/>
      <c r="E240" s="424"/>
      <c r="F240" s="424"/>
      <c r="G240" s="424"/>
      <c r="H240" s="424"/>
      <c r="I240" s="424"/>
      <c r="J240" s="424"/>
      <c r="K240" s="424"/>
      <c r="L240" s="424"/>
      <c r="M240" s="424"/>
      <c r="N240" s="147"/>
    </row>
  </sheetData>
  <mergeCells count="15">
    <mergeCell ref="A231:M231"/>
    <mergeCell ref="A238:M238"/>
    <mergeCell ref="A239:M239"/>
    <mergeCell ref="A240:M240"/>
    <mergeCell ref="A232:M232"/>
    <mergeCell ref="A233:M233"/>
    <mergeCell ref="A234:M234"/>
    <mergeCell ref="A235:M235"/>
    <mergeCell ref="A236:M236"/>
    <mergeCell ref="A237:M237"/>
    <mergeCell ref="A1:J1"/>
    <mergeCell ref="B4:B5"/>
    <mergeCell ref="C4:C5"/>
    <mergeCell ref="E4:K4"/>
    <mergeCell ref="N4:N5"/>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zoomScale="85" zoomScaleNormal="85" workbookViewId="0">
      <pane xSplit="2" ySplit="5" topLeftCell="C138" activePane="bottomRight" state="frozen"/>
      <selection activeCell="D47" sqref="D47"/>
      <selection pane="topRight" activeCell="D47" sqref="D47"/>
      <selection pane="bottomLeft" activeCell="D47" sqref="D47"/>
      <selection pane="bottomRight" activeCell="D47" sqref="D47"/>
    </sheetView>
  </sheetViews>
  <sheetFormatPr defaultColWidth="9.109375" defaultRowHeight="13.2" x14ac:dyDescent="0.25"/>
  <cols>
    <col min="1" max="1" width="20.5546875" style="11" customWidth="1"/>
    <col min="2" max="2" width="23.109375" style="11" customWidth="1"/>
    <col min="3" max="3" width="12.6640625" style="11" customWidth="1"/>
    <col min="4" max="4" width="14.5546875" style="11" customWidth="1"/>
    <col min="5" max="5" width="10.88671875" style="11" customWidth="1"/>
    <col min="6" max="6" width="10.88671875" style="375" customWidth="1"/>
    <col min="7" max="7" width="11.109375" style="357" customWidth="1"/>
    <col min="8" max="8" width="10.88671875" style="375" customWidth="1"/>
    <col min="9" max="9" width="10.88671875" style="357" customWidth="1"/>
    <col min="10" max="10" width="1.6640625" style="11" customWidth="1"/>
    <col min="11" max="11" width="1.6640625" style="3" customWidth="1"/>
    <col min="12" max="13" width="10.6640625" style="11" customWidth="1"/>
    <col min="14" max="14" width="11.33203125" style="11" customWidth="1"/>
    <col min="15" max="16" width="10.6640625" style="11" customWidth="1"/>
    <col min="17" max="18" width="1.6640625" style="11" customWidth="1"/>
    <col min="19" max="19" width="8.33203125" style="11" customWidth="1"/>
    <col min="20" max="20" width="1.6640625" style="11" customWidth="1"/>
    <col min="21" max="21" width="10.109375" style="11" customWidth="1"/>
    <col min="22" max="22" width="12.44140625" style="11" customWidth="1"/>
    <col min="23" max="23" width="14" style="11" customWidth="1"/>
    <col min="24" max="29" width="4.6640625" style="11" customWidth="1"/>
    <col min="30" max="16384" width="9.109375" style="11"/>
  </cols>
  <sheetData>
    <row r="1" spans="1:30" ht="23.25" customHeight="1" x14ac:dyDescent="0.25">
      <c r="A1" s="37" t="s">
        <v>75</v>
      </c>
      <c r="B1" s="100"/>
      <c r="C1" s="100"/>
      <c r="D1" s="100"/>
      <c r="E1" s="100"/>
      <c r="F1" s="374"/>
      <c r="G1" s="356"/>
      <c r="H1" s="374"/>
      <c r="I1" s="356"/>
      <c r="J1" s="100"/>
      <c r="K1" s="100"/>
      <c r="L1" s="100"/>
      <c r="N1" s="100"/>
      <c r="O1" s="100"/>
      <c r="P1" s="100"/>
      <c r="Q1" s="100"/>
      <c r="R1" s="100"/>
    </row>
    <row r="2" spans="1:30" x14ac:dyDescent="0.25">
      <c r="A2" s="11" t="s">
        <v>174</v>
      </c>
      <c r="B2" s="9"/>
      <c r="C2" s="100"/>
      <c r="D2" s="100"/>
      <c r="E2" s="100"/>
      <c r="F2" s="374"/>
      <c r="G2" s="356"/>
      <c r="H2" s="374"/>
      <c r="I2" s="368"/>
      <c r="J2" s="23"/>
      <c r="K2" s="100"/>
      <c r="L2" s="100"/>
      <c r="M2" s="100"/>
      <c r="N2" s="100"/>
      <c r="O2" s="100"/>
      <c r="P2" s="100"/>
      <c r="Q2" s="100"/>
      <c r="R2" s="100"/>
    </row>
    <row r="3" spans="1:30" ht="15.6" x14ac:dyDescent="0.25">
      <c r="A3" s="10" t="s">
        <v>20</v>
      </c>
      <c r="H3" s="385"/>
      <c r="I3" s="365"/>
      <c r="J3" s="3"/>
      <c r="K3" s="11"/>
      <c r="R3" s="1"/>
    </row>
    <row r="4" spans="1:30" ht="12.75" customHeight="1" x14ac:dyDescent="0.25">
      <c r="B4" s="414" t="s">
        <v>9</v>
      </c>
      <c r="C4" s="414" t="s">
        <v>41</v>
      </c>
      <c r="D4" s="419" t="s">
        <v>14</v>
      </c>
      <c r="E4" s="417" t="s">
        <v>13</v>
      </c>
      <c r="F4" s="417"/>
      <c r="G4" s="417"/>
      <c r="H4" s="417"/>
      <c r="I4" s="417"/>
      <c r="J4" s="24"/>
      <c r="K4" s="25"/>
      <c r="L4" s="417" t="s">
        <v>36</v>
      </c>
      <c r="M4" s="417"/>
      <c r="N4" s="417"/>
      <c r="O4" s="417"/>
      <c r="P4" s="417"/>
      <c r="Q4" s="24"/>
      <c r="R4" s="26"/>
      <c r="S4" s="418" t="s">
        <v>37</v>
      </c>
    </row>
    <row r="5" spans="1:30" ht="39" customHeight="1" x14ac:dyDescent="0.25">
      <c r="A5" s="18" t="s">
        <v>33</v>
      </c>
      <c r="B5" s="415"/>
      <c r="C5" s="416"/>
      <c r="D5" s="420"/>
      <c r="E5" s="27" t="s">
        <v>1</v>
      </c>
      <c r="F5" s="376" t="s">
        <v>3</v>
      </c>
      <c r="G5" s="358" t="s">
        <v>2</v>
      </c>
      <c r="H5" s="376" t="s">
        <v>10</v>
      </c>
      <c r="I5" s="358" t="s">
        <v>11</v>
      </c>
      <c r="J5" s="29"/>
      <c r="K5" s="30"/>
      <c r="L5" s="27" t="s">
        <v>1</v>
      </c>
      <c r="M5" s="28" t="s">
        <v>3</v>
      </c>
      <c r="N5" s="28" t="s">
        <v>2</v>
      </c>
      <c r="O5" s="28" t="s">
        <v>10</v>
      </c>
      <c r="P5" s="28" t="s">
        <v>11</v>
      </c>
      <c r="Q5" s="31"/>
      <c r="R5" s="32"/>
      <c r="S5" s="415"/>
    </row>
    <row r="6" spans="1:30" ht="12.75" customHeight="1" x14ac:dyDescent="0.25">
      <c r="B6" s="3"/>
      <c r="C6" s="19"/>
      <c r="D6" s="33"/>
      <c r="E6" s="33"/>
      <c r="F6" s="377"/>
      <c r="G6" s="359"/>
      <c r="H6" s="377"/>
      <c r="I6" s="359"/>
      <c r="J6" s="33"/>
      <c r="K6" s="34"/>
      <c r="L6" s="39"/>
      <c r="M6" s="39"/>
      <c r="N6" s="39"/>
      <c r="O6" s="39"/>
      <c r="P6" s="39"/>
      <c r="Q6" s="40"/>
      <c r="R6" s="41"/>
      <c r="S6" s="40"/>
    </row>
    <row r="7" spans="1:30" s="1" customFormat="1" ht="12.75" customHeight="1" x14ac:dyDescent="0.25">
      <c r="A7" s="1" t="s">
        <v>69</v>
      </c>
      <c r="B7" s="4" t="s">
        <v>35</v>
      </c>
      <c r="C7" s="2">
        <v>2013</v>
      </c>
      <c r="D7" s="178">
        <f>SUM(E7:I7)</f>
        <v>162266</v>
      </c>
      <c r="E7" s="178">
        <f t="shared" ref="E7:I12" si="0">E62+E117+E172</f>
        <v>127433</v>
      </c>
      <c r="F7" s="378">
        <f t="shared" si="0"/>
        <v>12458</v>
      </c>
      <c r="G7" s="360">
        <f t="shared" si="0"/>
        <v>19650</v>
      </c>
      <c r="H7" s="378">
        <f t="shared" si="0"/>
        <v>1706</v>
      </c>
      <c r="I7" s="360">
        <f t="shared" si="0"/>
        <v>1019</v>
      </c>
      <c r="J7" s="35"/>
      <c r="K7" s="36"/>
      <c r="L7" s="319">
        <f>E7/$D7*100</f>
        <v>78.533395782234109</v>
      </c>
      <c r="M7" s="319">
        <f t="shared" ref="M7:P12" si="1">F7/$D7*100</f>
        <v>7.6775171631765131</v>
      </c>
      <c r="N7" s="319">
        <f t="shared" si="1"/>
        <v>12.109745726153353</v>
      </c>
      <c r="O7" s="319">
        <f t="shared" si="1"/>
        <v>1.0513601124080214</v>
      </c>
      <c r="P7" s="319">
        <f t="shared" si="1"/>
        <v>0.62798121602800339</v>
      </c>
      <c r="Q7" s="135"/>
      <c r="R7" s="136"/>
      <c r="S7" s="90">
        <f t="shared" ref="S7:S70" si="2">100*(E7+I7)/(E7+F7+H7+I7)</f>
        <v>90.068435519156338</v>
      </c>
    </row>
    <row r="8" spans="1:30" s="1" customFormat="1" ht="12.75" customHeight="1" x14ac:dyDescent="0.25">
      <c r="A8" s="4"/>
      <c r="B8" s="4"/>
      <c r="C8" s="2">
        <v>2014</v>
      </c>
      <c r="D8" s="178">
        <f t="shared" ref="D8:D71" si="3">SUM(E8:I8)</f>
        <v>160602</v>
      </c>
      <c r="E8" s="178">
        <f t="shared" si="0"/>
        <v>128575</v>
      </c>
      <c r="F8" s="378">
        <f t="shared" si="0"/>
        <v>6482</v>
      </c>
      <c r="G8" s="360">
        <f t="shared" si="0"/>
        <v>22973</v>
      </c>
      <c r="H8" s="378">
        <f t="shared" si="0"/>
        <v>926</v>
      </c>
      <c r="I8" s="360">
        <f t="shared" si="0"/>
        <v>1646</v>
      </c>
      <c r="J8" s="35"/>
      <c r="K8" s="36"/>
      <c r="L8" s="319">
        <f t="shared" ref="L8:L12" si="4">E8/$D8*100</f>
        <v>80.058156187345105</v>
      </c>
      <c r="M8" s="319">
        <f t="shared" si="1"/>
        <v>4.0360643080409959</v>
      </c>
      <c r="N8" s="319">
        <f t="shared" si="1"/>
        <v>14.304305052240943</v>
      </c>
      <c r="O8" s="319">
        <f t="shared" si="1"/>
        <v>0.57658061543442796</v>
      </c>
      <c r="P8" s="319">
        <f t="shared" si="1"/>
        <v>1.0248938369385188</v>
      </c>
      <c r="Q8" s="101"/>
      <c r="R8" s="89"/>
      <c r="S8" s="90">
        <f t="shared" si="2"/>
        <v>94.617413481170388</v>
      </c>
      <c r="U8" s="95"/>
      <c r="V8" s="95"/>
      <c r="W8" s="95"/>
      <c r="X8" s="95"/>
      <c r="Y8" s="95"/>
      <c r="Z8" s="95"/>
      <c r="AA8" s="95"/>
      <c r="AB8" s="95"/>
      <c r="AC8" s="95"/>
      <c r="AD8" s="95"/>
    </row>
    <row r="9" spans="1:30" ht="12.75" customHeight="1" x14ac:dyDescent="0.25">
      <c r="A9" s="4"/>
      <c r="B9" s="3"/>
      <c r="C9" s="12" t="s">
        <v>7</v>
      </c>
      <c r="D9" s="179">
        <f t="shared" si="3"/>
        <v>45139</v>
      </c>
      <c r="E9" s="179">
        <f t="shared" si="0"/>
        <v>36297</v>
      </c>
      <c r="F9" s="379">
        <f t="shared" si="0"/>
        <v>1876</v>
      </c>
      <c r="G9" s="361">
        <f t="shared" si="0"/>
        <v>6290</v>
      </c>
      <c r="H9" s="379">
        <f t="shared" si="0"/>
        <v>273</v>
      </c>
      <c r="I9" s="361">
        <f t="shared" si="0"/>
        <v>403</v>
      </c>
      <c r="J9" s="33"/>
      <c r="K9" s="34"/>
      <c r="L9" s="188">
        <f t="shared" si="4"/>
        <v>80.411617448326282</v>
      </c>
      <c r="M9" s="188">
        <f t="shared" si="1"/>
        <v>4.1560513081813948</v>
      </c>
      <c r="N9" s="188">
        <f t="shared" si="1"/>
        <v>13.93473492988325</v>
      </c>
      <c r="O9" s="188">
        <f t="shared" si="1"/>
        <v>0.60479851126520301</v>
      </c>
      <c r="P9" s="188">
        <f t="shared" si="1"/>
        <v>0.89279780234387118</v>
      </c>
      <c r="Q9" s="102"/>
      <c r="R9" s="91"/>
      <c r="S9" s="92">
        <f t="shared" si="2"/>
        <v>94.468326083039457</v>
      </c>
      <c r="U9" s="95"/>
      <c r="V9" s="95"/>
      <c r="W9" s="95"/>
      <c r="X9" s="95"/>
      <c r="Y9" s="95"/>
      <c r="Z9" s="95"/>
      <c r="AA9" s="95"/>
      <c r="AB9" s="95"/>
    </row>
    <row r="10" spans="1:30" ht="12.75" customHeight="1" x14ac:dyDescent="0.25">
      <c r="A10" s="4"/>
      <c r="B10" s="3"/>
      <c r="C10" s="12" t="s">
        <v>4</v>
      </c>
      <c r="D10" s="179">
        <f t="shared" si="3"/>
        <v>39638</v>
      </c>
      <c r="E10" s="179">
        <f t="shared" si="0"/>
        <v>31848</v>
      </c>
      <c r="F10" s="379">
        <f t="shared" si="0"/>
        <v>1780</v>
      </c>
      <c r="G10" s="361">
        <f t="shared" si="0"/>
        <v>5428</v>
      </c>
      <c r="H10" s="379">
        <f t="shared" si="0"/>
        <v>227</v>
      </c>
      <c r="I10" s="361">
        <f t="shared" si="0"/>
        <v>355</v>
      </c>
      <c r="J10" s="33"/>
      <c r="K10" s="34"/>
      <c r="L10" s="188">
        <f t="shared" si="4"/>
        <v>80.347141631767499</v>
      </c>
      <c r="M10" s="188">
        <f t="shared" si="1"/>
        <v>4.4906402946667336</v>
      </c>
      <c r="N10" s="188">
        <f t="shared" si="1"/>
        <v>13.693930067107321</v>
      </c>
      <c r="O10" s="188">
        <f t="shared" si="1"/>
        <v>0.57268277915131949</v>
      </c>
      <c r="P10" s="188">
        <f t="shared" si="1"/>
        <v>0.89560522730712955</v>
      </c>
      <c r="Q10" s="102"/>
      <c r="R10" s="91"/>
      <c r="S10" s="92">
        <f t="shared" si="2"/>
        <v>94.133294358374741</v>
      </c>
      <c r="U10" s="95"/>
      <c r="V10" s="95"/>
      <c r="W10" s="167">
        <v>1652</v>
      </c>
      <c r="X10" s="95" t="s">
        <v>79</v>
      </c>
      <c r="Y10" s="95"/>
      <c r="Z10" s="95"/>
      <c r="AA10" s="95"/>
      <c r="AB10" s="95"/>
    </row>
    <row r="11" spans="1:30" ht="12.75" customHeight="1" x14ac:dyDescent="0.25">
      <c r="A11" s="4"/>
      <c r="B11" s="3"/>
      <c r="C11" s="12" t="s">
        <v>5</v>
      </c>
      <c r="D11" s="179">
        <f t="shared" si="3"/>
        <v>38121</v>
      </c>
      <c r="E11" s="179">
        <f t="shared" si="0"/>
        <v>30263</v>
      </c>
      <c r="F11" s="379">
        <f t="shared" si="0"/>
        <v>1454</v>
      </c>
      <c r="G11" s="361">
        <f t="shared" si="0"/>
        <v>5773</v>
      </c>
      <c r="H11" s="379">
        <f t="shared" si="0"/>
        <v>227</v>
      </c>
      <c r="I11" s="361">
        <f t="shared" si="0"/>
        <v>404</v>
      </c>
      <c r="J11" s="33"/>
      <c r="K11" s="34"/>
      <c r="L11" s="188">
        <f t="shared" si="4"/>
        <v>79.386689751055854</v>
      </c>
      <c r="M11" s="188">
        <f t="shared" si="1"/>
        <v>3.8141706670863829</v>
      </c>
      <c r="N11" s="188">
        <f t="shared" si="1"/>
        <v>15.143883948479841</v>
      </c>
      <c r="O11" s="188">
        <f t="shared" si="1"/>
        <v>0.59547231184911198</v>
      </c>
      <c r="P11" s="188">
        <f t="shared" si="1"/>
        <v>1.0597833215288162</v>
      </c>
      <c r="Q11" s="102"/>
      <c r="R11" s="91"/>
      <c r="S11" s="92">
        <f t="shared" si="2"/>
        <v>94.803388153827129</v>
      </c>
      <c r="U11" s="95"/>
      <c r="V11" s="95"/>
      <c r="W11" s="167">
        <v>1182</v>
      </c>
      <c r="X11" s="95" t="s">
        <v>80</v>
      </c>
      <c r="Y11" s="95"/>
      <c r="Z11" s="95"/>
      <c r="AA11" s="95"/>
      <c r="AB11" s="95"/>
    </row>
    <row r="12" spans="1:30" ht="12.75" customHeight="1" x14ac:dyDescent="0.25">
      <c r="A12" s="4"/>
      <c r="B12" s="3"/>
      <c r="C12" s="12" t="s">
        <v>6</v>
      </c>
      <c r="D12" s="179">
        <f t="shared" si="3"/>
        <v>37704</v>
      </c>
      <c r="E12" s="179">
        <f t="shared" si="0"/>
        <v>30167</v>
      </c>
      <c r="F12" s="379">
        <f t="shared" si="0"/>
        <v>1372</v>
      </c>
      <c r="G12" s="361">
        <f t="shared" si="0"/>
        <v>5482</v>
      </c>
      <c r="H12" s="379">
        <f t="shared" si="0"/>
        <v>199</v>
      </c>
      <c r="I12" s="361">
        <f t="shared" si="0"/>
        <v>484</v>
      </c>
      <c r="J12" s="33"/>
      <c r="K12" s="34"/>
      <c r="L12" s="188">
        <f t="shared" si="4"/>
        <v>80.010078506259291</v>
      </c>
      <c r="M12" s="188">
        <f t="shared" si="1"/>
        <v>3.6388712072989602</v>
      </c>
      <c r="N12" s="188">
        <f t="shared" si="1"/>
        <v>14.539571398260131</v>
      </c>
      <c r="O12" s="188">
        <f t="shared" si="1"/>
        <v>0.52779545936770633</v>
      </c>
      <c r="P12" s="188">
        <f t="shared" si="1"/>
        <v>1.2836834288139189</v>
      </c>
      <c r="Q12" s="102"/>
      <c r="R12" s="91"/>
      <c r="S12" s="92">
        <f t="shared" si="2"/>
        <v>95.124449134131964</v>
      </c>
      <c r="U12" s="95"/>
      <c r="V12" s="95"/>
      <c r="W12" s="95"/>
      <c r="X12" s="95"/>
      <c r="Y12" s="95"/>
      <c r="Z12" s="95"/>
      <c r="AA12" s="95"/>
      <c r="AB12" s="95"/>
    </row>
    <row r="13" spans="1:30" ht="12.75" customHeight="1" x14ac:dyDescent="0.25">
      <c r="A13" s="355"/>
      <c r="B13" s="4"/>
      <c r="C13" s="12"/>
      <c r="D13" s="179"/>
      <c r="E13" s="179"/>
      <c r="F13" s="379"/>
      <c r="G13" s="361"/>
      <c r="H13" s="379"/>
      <c r="I13" s="361"/>
      <c r="J13" s="33"/>
      <c r="K13" s="34"/>
      <c r="L13" s="188"/>
      <c r="M13" s="188"/>
      <c r="N13" s="188"/>
      <c r="O13" s="188"/>
      <c r="P13" s="188"/>
      <c r="Q13" s="102"/>
      <c r="R13" s="91"/>
      <c r="S13" s="92"/>
      <c r="U13" s="95"/>
      <c r="V13" s="95"/>
      <c r="W13" s="155">
        <f>W11/W10-1</f>
        <v>-0.28450363196125905</v>
      </c>
      <c r="X13" s="95"/>
      <c r="Y13" s="95"/>
      <c r="Z13" s="95"/>
      <c r="AA13" s="95"/>
      <c r="AB13" s="95"/>
    </row>
    <row r="14" spans="1:30" s="1" customFormat="1" ht="12.75" customHeight="1" x14ac:dyDescent="0.25">
      <c r="A14" s="355"/>
      <c r="B14" s="4"/>
      <c r="C14" s="2">
        <v>2015</v>
      </c>
      <c r="D14" s="178">
        <f t="shared" si="3"/>
        <v>78542</v>
      </c>
      <c r="E14" s="178">
        <f t="shared" ref="E14:I16" si="5">E69+E124+E179</f>
        <v>63425</v>
      </c>
      <c r="F14" s="378">
        <f t="shared" si="5"/>
        <v>2398</v>
      </c>
      <c r="G14" s="360">
        <f t="shared" si="5"/>
        <v>11313</v>
      </c>
      <c r="H14" s="378">
        <f t="shared" si="5"/>
        <v>436</v>
      </c>
      <c r="I14" s="360">
        <f t="shared" si="5"/>
        <v>970</v>
      </c>
      <c r="J14" s="35"/>
      <c r="K14" s="36"/>
      <c r="L14" s="319">
        <f t="shared" ref="L14:P29" si="6">E14/$D14*100</f>
        <v>80.752972931679864</v>
      </c>
      <c r="M14" s="319">
        <f t="shared" si="6"/>
        <v>3.0531435410353693</v>
      </c>
      <c r="N14" s="319">
        <f t="shared" si="6"/>
        <v>14.403758498637673</v>
      </c>
      <c r="O14" s="319">
        <f t="shared" si="6"/>
        <v>0.55511700746097625</v>
      </c>
      <c r="P14" s="319">
        <f t="shared" si="6"/>
        <v>1.235008021186117</v>
      </c>
      <c r="Q14" s="340"/>
      <c r="R14" s="104"/>
      <c r="S14" s="90">
        <f t="shared" si="2"/>
        <v>95.784557259515978</v>
      </c>
      <c r="U14" s="95"/>
      <c r="V14" s="95"/>
      <c r="W14" s="95"/>
      <c r="X14" s="95"/>
      <c r="Y14" s="95"/>
      <c r="Z14" s="95"/>
      <c r="AA14" s="95"/>
      <c r="AB14" s="95"/>
    </row>
    <row r="15" spans="1:30" s="3" customFormat="1" ht="12.75" customHeight="1" x14ac:dyDescent="0.25">
      <c r="A15" s="355">
        <f>F15+H15</f>
        <v>1652</v>
      </c>
      <c r="B15" s="4"/>
      <c r="C15" s="6" t="s">
        <v>25</v>
      </c>
      <c r="D15" s="179">
        <f t="shared" si="3"/>
        <v>39944</v>
      </c>
      <c r="E15" s="179">
        <f t="shared" si="5"/>
        <v>32019</v>
      </c>
      <c r="F15" s="379">
        <f t="shared" si="5"/>
        <v>1417</v>
      </c>
      <c r="G15" s="361">
        <f t="shared" si="5"/>
        <v>5807</v>
      </c>
      <c r="H15" s="379">
        <f t="shared" si="5"/>
        <v>235</v>
      </c>
      <c r="I15" s="361">
        <f t="shared" si="5"/>
        <v>466</v>
      </c>
      <c r="J15" s="96"/>
      <c r="K15" s="48"/>
      <c r="L15" s="188">
        <f t="shared" si="6"/>
        <v>80.15972361305829</v>
      </c>
      <c r="M15" s="188">
        <f t="shared" si="6"/>
        <v>3.5474664530342483</v>
      </c>
      <c r="N15" s="188">
        <f t="shared" si="6"/>
        <v>14.537852994191869</v>
      </c>
      <c r="O15" s="188">
        <f t="shared" si="6"/>
        <v>0.58832365311436008</v>
      </c>
      <c r="P15" s="188">
        <f t="shared" si="6"/>
        <v>1.1666332866012419</v>
      </c>
      <c r="Q15" s="110"/>
      <c r="R15" s="93"/>
      <c r="S15" s="92">
        <f t="shared" si="2"/>
        <v>95.160676099247155</v>
      </c>
      <c r="U15" s="95"/>
      <c r="V15" s="95">
        <f>G16+I16</f>
        <v>6010</v>
      </c>
      <c r="W15" s="155">
        <f>D23/D16-1</f>
        <v>-0.43567024198144977</v>
      </c>
      <c r="X15" s="95"/>
      <c r="Y15" s="95"/>
      <c r="Z15" s="95"/>
      <c r="AA15" s="95"/>
      <c r="AB15" s="95"/>
    </row>
    <row r="16" spans="1:30" s="3" customFormat="1" ht="12.75" customHeight="1" x14ac:dyDescent="0.25">
      <c r="A16" s="355">
        <f>F16+H16</f>
        <v>1182</v>
      </c>
      <c r="B16" s="4"/>
      <c r="C16" s="6" t="s">
        <v>78</v>
      </c>
      <c r="D16" s="179">
        <f t="shared" si="3"/>
        <v>38598</v>
      </c>
      <c r="E16" s="179">
        <f t="shared" si="5"/>
        <v>31406</v>
      </c>
      <c r="F16" s="379">
        <f t="shared" si="5"/>
        <v>981</v>
      </c>
      <c r="G16" s="361">
        <f t="shared" si="5"/>
        <v>5506</v>
      </c>
      <c r="H16" s="379">
        <f t="shared" si="5"/>
        <v>201</v>
      </c>
      <c r="I16" s="361">
        <f t="shared" si="5"/>
        <v>504</v>
      </c>
      <c r="J16" s="96"/>
      <c r="K16" s="48"/>
      <c r="L16" s="188">
        <f t="shared" si="6"/>
        <v>81.366910202601176</v>
      </c>
      <c r="M16" s="188">
        <f t="shared" si="6"/>
        <v>2.5415824654127155</v>
      </c>
      <c r="N16" s="188">
        <f t="shared" si="6"/>
        <v>14.264987823203274</v>
      </c>
      <c r="O16" s="188">
        <f t="shared" si="6"/>
        <v>0.52075237058914969</v>
      </c>
      <c r="P16" s="188">
        <f t="shared" si="6"/>
        <v>1.3057671381936888</v>
      </c>
      <c r="Q16" s="110"/>
      <c r="R16" s="93"/>
      <c r="S16" s="92">
        <f t="shared" si="2"/>
        <v>96.428139731657197</v>
      </c>
      <c r="U16" s="95"/>
      <c r="V16" s="155">
        <f>V15/D16</f>
        <v>0.15570754961396963</v>
      </c>
      <c r="W16" s="95"/>
      <c r="X16" s="95"/>
      <c r="Y16" s="95"/>
      <c r="Z16" s="95"/>
      <c r="AA16" s="95"/>
      <c r="AB16" s="95"/>
    </row>
    <row r="17" spans="1:28" ht="12.75" customHeight="1" x14ac:dyDescent="0.25">
      <c r="A17" s="367">
        <f>A16/A15-1</f>
        <v>-0.28450363196125905</v>
      </c>
      <c r="B17" s="4"/>
      <c r="C17" s="6"/>
      <c r="D17" s="179"/>
      <c r="E17" s="179"/>
      <c r="F17" s="379"/>
      <c r="G17" s="361"/>
      <c r="H17" s="379"/>
      <c r="I17" s="361"/>
      <c r="J17" s="96"/>
      <c r="K17" s="48"/>
      <c r="L17" s="188"/>
      <c r="M17" s="188"/>
      <c r="N17" s="188"/>
      <c r="O17" s="188"/>
      <c r="P17" s="188"/>
      <c r="Q17" s="110"/>
      <c r="R17" s="93"/>
      <c r="S17" s="92"/>
      <c r="U17" s="95"/>
      <c r="V17" s="95"/>
      <c r="W17" s="95">
        <v>39944</v>
      </c>
      <c r="X17" s="95"/>
      <c r="Y17" s="95"/>
      <c r="Z17" s="95"/>
      <c r="AA17" s="95"/>
      <c r="AB17" s="95"/>
    </row>
    <row r="18" spans="1:28" ht="12.75" customHeight="1" x14ac:dyDescent="0.25">
      <c r="B18" s="4" t="s">
        <v>26</v>
      </c>
      <c r="C18" s="2">
        <v>2013</v>
      </c>
      <c r="D18" s="178">
        <f t="shared" si="3"/>
        <v>81424</v>
      </c>
      <c r="E18" s="178">
        <f t="shared" ref="E18:I23" si="7">E73+E128+E183</f>
        <v>66023</v>
      </c>
      <c r="F18" s="378">
        <f t="shared" si="7"/>
        <v>4918</v>
      </c>
      <c r="G18" s="360">
        <f t="shared" si="7"/>
        <v>9370</v>
      </c>
      <c r="H18" s="378">
        <f t="shared" si="7"/>
        <v>532</v>
      </c>
      <c r="I18" s="360">
        <f t="shared" si="7"/>
        <v>581</v>
      </c>
      <c r="J18" s="35"/>
      <c r="K18" s="36"/>
      <c r="L18" s="319">
        <f t="shared" si="6"/>
        <v>81.085429357437604</v>
      </c>
      <c r="M18" s="319">
        <f t="shared" si="6"/>
        <v>6.039988209864414</v>
      </c>
      <c r="N18" s="319">
        <f t="shared" si="6"/>
        <v>11.507663588131264</v>
      </c>
      <c r="O18" s="319">
        <f t="shared" si="6"/>
        <v>0.65337001375515824</v>
      </c>
      <c r="P18" s="319">
        <f t="shared" si="6"/>
        <v>0.71354883081155429</v>
      </c>
      <c r="Q18" s="135"/>
      <c r="R18" s="136"/>
      <c r="S18" s="90">
        <f t="shared" si="2"/>
        <v>92.436228384267352</v>
      </c>
      <c r="U18" s="95"/>
      <c r="V18" s="95"/>
      <c r="W18" s="95">
        <v>38598</v>
      </c>
      <c r="X18" s="95"/>
      <c r="Y18" s="95"/>
      <c r="Z18" s="95"/>
      <c r="AA18" s="95"/>
      <c r="AB18" s="95"/>
    </row>
    <row r="19" spans="1:28" ht="12.75" customHeight="1" x14ac:dyDescent="0.25">
      <c r="B19" s="3"/>
      <c r="C19" s="2">
        <v>2014</v>
      </c>
      <c r="D19" s="178">
        <f t="shared" si="3"/>
        <v>88618</v>
      </c>
      <c r="E19" s="178">
        <f t="shared" si="7"/>
        <v>71417</v>
      </c>
      <c r="F19" s="378">
        <f t="shared" si="7"/>
        <v>3565</v>
      </c>
      <c r="G19" s="360">
        <f t="shared" si="7"/>
        <v>12215</v>
      </c>
      <c r="H19" s="378">
        <f t="shared" si="7"/>
        <v>402</v>
      </c>
      <c r="I19" s="360">
        <f t="shared" si="7"/>
        <v>1019</v>
      </c>
      <c r="J19" s="109"/>
      <c r="K19" s="5"/>
      <c r="L19" s="319">
        <f t="shared" si="6"/>
        <v>80.589722178338491</v>
      </c>
      <c r="M19" s="319">
        <f t="shared" si="6"/>
        <v>4.0228847412489559</v>
      </c>
      <c r="N19" s="319">
        <f t="shared" si="6"/>
        <v>13.783881378500981</v>
      </c>
      <c r="O19" s="319">
        <f t="shared" si="6"/>
        <v>0.45363244487575888</v>
      </c>
      <c r="P19" s="319">
        <f t="shared" si="6"/>
        <v>1.1498792570358165</v>
      </c>
      <c r="Q19" s="111"/>
      <c r="R19" s="90"/>
      <c r="S19" s="90">
        <f t="shared" si="2"/>
        <v>94.807795505412088</v>
      </c>
      <c r="U19" s="95"/>
      <c r="V19" s="95">
        <f>F16+I16</f>
        <v>1485</v>
      </c>
      <c r="W19" s="156">
        <f>W18/W17-1</f>
        <v>-3.3697176046465049E-2</v>
      </c>
      <c r="X19" s="95"/>
      <c r="Y19" s="95"/>
      <c r="Z19" s="95"/>
      <c r="AA19" s="95"/>
      <c r="AB19" s="95"/>
    </row>
    <row r="20" spans="1:28" ht="12.75" customHeight="1" x14ac:dyDescent="0.25">
      <c r="B20" s="3"/>
      <c r="C20" s="12" t="s">
        <v>7</v>
      </c>
      <c r="D20" s="179">
        <f t="shared" si="3"/>
        <v>22714</v>
      </c>
      <c r="E20" s="179">
        <f t="shared" si="7"/>
        <v>18343</v>
      </c>
      <c r="F20" s="379">
        <f t="shared" si="7"/>
        <v>933</v>
      </c>
      <c r="G20" s="361">
        <f t="shared" si="7"/>
        <v>3117</v>
      </c>
      <c r="H20" s="379">
        <f t="shared" si="7"/>
        <v>94</v>
      </c>
      <c r="I20" s="361">
        <f t="shared" si="7"/>
        <v>227</v>
      </c>
      <c r="J20" s="96"/>
      <c r="K20" s="48"/>
      <c r="L20" s="188">
        <f t="shared" si="6"/>
        <v>80.756361715241695</v>
      </c>
      <c r="M20" s="188">
        <f t="shared" si="6"/>
        <v>4.1075988377212287</v>
      </c>
      <c r="N20" s="188">
        <f t="shared" si="6"/>
        <v>13.722814123448094</v>
      </c>
      <c r="O20" s="188">
        <f t="shared" si="6"/>
        <v>0.41384168354318918</v>
      </c>
      <c r="P20" s="188">
        <f t="shared" si="6"/>
        <v>0.99938364004578673</v>
      </c>
      <c r="Q20" s="112"/>
      <c r="R20" s="92"/>
      <c r="S20" s="92">
        <f t="shared" si="2"/>
        <v>94.759401949277944</v>
      </c>
      <c r="U20" s="95"/>
      <c r="V20" s="155">
        <f>V19/D16</f>
        <v>3.8473496036064044E-2</v>
      </c>
      <c r="W20" s="95"/>
      <c r="X20" s="95"/>
      <c r="Y20" s="95"/>
      <c r="Z20" s="95"/>
      <c r="AA20" s="95"/>
      <c r="AB20" s="95"/>
    </row>
    <row r="21" spans="1:28" ht="12.75" customHeight="1" x14ac:dyDescent="0.25">
      <c r="B21" s="3"/>
      <c r="C21" s="12" t="s">
        <v>4</v>
      </c>
      <c r="D21" s="179">
        <f t="shared" si="3"/>
        <v>22096</v>
      </c>
      <c r="E21" s="179">
        <f t="shared" si="7"/>
        <v>17761</v>
      </c>
      <c r="F21" s="379">
        <f t="shared" si="7"/>
        <v>988</v>
      </c>
      <c r="G21" s="361">
        <f t="shared" si="7"/>
        <v>3024</v>
      </c>
      <c r="H21" s="379">
        <f t="shared" si="7"/>
        <v>99</v>
      </c>
      <c r="I21" s="361">
        <f t="shared" si="7"/>
        <v>224</v>
      </c>
      <c r="J21" s="96"/>
      <c r="K21" s="48"/>
      <c r="L21" s="188">
        <f t="shared" si="6"/>
        <v>80.381064446053585</v>
      </c>
      <c r="M21" s="188">
        <f t="shared" si="6"/>
        <v>4.4713975380159301</v>
      </c>
      <c r="N21" s="188">
        <f t="shared" si="6"/>
        <v>13.685734974656047</v>
      </c>
      <c r="O21" s="188">
        <f t="shared" si="6"/>
        <v>0.44804489500362055</v>
      </c>
      <c r="P21" s="188">
        <f t="shared" si="6"/>
        <v>1.0137581462708183</v>
      </c>
      <c r="Q21" s="112"/>
      <c r="R21" s="92"/>
      <c r="S21" s="92">
        <f t="shared" si="2"/>
        <v>94.300545302013418</v>
      </c>
      <c r="T21" s="13"/>
      <c r="U21" s="95"/>
      <c r="V21" s="95"/>
      <c r="W21" s="95"/>
      <c r="X21" s="95"/>
      <c r="Y21" s="95"/>
      <c r="Z21" s="95"/>
      <c r="AA21" s="95"/>
      <c r="AB21" s="95"/>
    </row>
    <row r="22" spans="1:28" ht="12.75" customHeight="1" x14ac:dyDescent="0.25">
      <c r="B22" s="3"/>
      <c r="C22" s="12" t="s">
        <v>5</v>
      </c>
      <c r="D22" s="179">
        <f t="shared" si="3"/>
        <v>22026</v>
      </c>
      <c r="E22" s="179">
        <f t="shared" si="7"/>
        <v>17630</v>
      </c>
      <c r="F22" s="379">
        <f t="shared" si="7"/>
        <v>817</v>
      </c>
      <c r="G22" s="361">
        <f t="shared" si="7"/>
        <v>3200</v>
      </c>
      <c r="H22" s="379">
        <f t="shared" si="7"/>
        <v>121</v>
      </c>
      <c r="I22" s="361">
        <f t="shared" si="7"/>
        <v>258</v>
      </c>
      <c r="J22" s="96"/>
      <c r="K22" s="48"/>
      <c r="L22" s="188">
        <f t="shared" si="6"/>
        <v>80.041768818668842</v>
      </c>
      <c r="M22" s="188">
        <f t="shared" si="6"/>
        <v>3.7092527013529462</v>
      </c>
      <c r="N22" s="188">
        <f t="shared" si="6"/>
        <v>14.528284754381184</v>
      </c>
      <c r="O22" s="188">
        <f t="shared" si="6"/>
        <v>0.54935076727503862</v>
      </c>
      <c r="P22" s="188">
        <f t="shared" si="6"/>
        <v>1.1713429583219832</v>
      </c>
      <c r="Q22" s="112"/>
      <c r="R22" s="92"/>
      <c r="S22" s="92">
        <f t="shared" si="2"/>
        <v>95.017528949325396</v>
      </c>
      <c r="U22" s="95"/>
      <c r="V22" s="95"/>
      <c r="W22" s="155">
        <f>D10/W18-1</f>
        <v>2.6944401264314299E-2</v>
      </c>
      <c r="X22" s="95"/>
      <c r="Y22" s="95"/>
      <c r="Z22" s="95"/>
      <c r="AA22" s="95"/>
      <c r="AB22" s="95"/>
    </row>
    <row r="23" spans="1:28" ht="12.75" customHeight="1" x14ac:dyDescent="0.25">
      <c r="B23" s="3"/>
      <c r="C23" s="12" t="s">
        <v>6</v>
      </c>
      <c r="D23" s="179">
        <f t="shared" si="3"/>
        <v>21782</v>
      </c>
      <c r="E23" s="179">
        <f t="shared" si="7"/>
        <v>17683</v>
      </c>
      <c r="F23" s="379">
        <f t="shared" si="7"/>
        <v>827</v>
      </c>
      <c r="G23" s="361">
        <f t="shared" si="7"/>
        <v>2874</v>
      </c>
      <c r="H23" s="379">
        <f t="shared" si="7"/>
        <v>88</v>
      </c>
      <c r="I23" s="361">
        <f t="shared" si="7"/>
        <v>310</v>
      </c>
      <c r="J23" s="96"/>
      <c r="K23" s="48"/>
      <c r="L23" s="188">
        <f t="shared" si="6"/>
        <v>81.181709668533657</v>
      </c>
      <c r="M23" s="188">
        <f t="shared" si="6"/>
        <v>3.7967128821963092</v>
      </c>
      <c r="N23" s="188">
        <f t="shared" si="6"/>
        <v>13.194380681296483</v>
      </c>
      <c r="O23" s="188">
        <f t="shared" si="6"/>
        <v>0.4040033054815903</v>
      </c>
      <c r="P23" s="188">
        <f t="shared" si="6"/>
        <v>1.4231934624919658</v>
      </c>
      <c r="Q23" s="112"/>
      <c r="R23" s="92"/>
      <c r="S23" s="92">
        <f t="shared" si="2"/>
        <v>95.160778506452289</v>
      </c>
      <c r="T23" s="13"/>
      <c r="U23" s="95"/>
      <c r="V23" s="95"/>
      <c r="W23" s="95"/>
      <c r="X23" s="95"/>
      <c r="Y23" s="95"/>
      <c r="Z23" s="95"/>
      <c r="AA23" s="95"/>
      <c r="AB23" s="95"/>
    </row>
    <row r="24" spans="1:28" ht="12.75" customHeight="1" x14ac:dyDescent="0.25">
      <c r="B24" s="3"/>
      <c r="C24" s="12"/>
      <c r="D24" s="179"/>
      <c r="E24" s="179"/>
      <c r="F24" s="379"/>
      <c r="G24" s="361"/>
      <c r="H24" s="379"/>
      <c r="I24" s="361"/>
      <c r="J24" s="96"/>
      <c r="K24" s="48"/>
      <c r="L24" s="188"/>
      <c r="M24" s="188"/>
      <c r="N24" s="188"/>
      <c r="O24" s="188"/>
      <c r="P24" s="188"/>
      <c r="Q24" s="112"/>
      <c r="R24" s="92"/>
      <c r="S24" s="92"/>
      <c r="T24" s="13"/>
      <c r="U24" s="95"/>
      <c r="V24" s="95"/>
      <c r="W24" s="155">
        <f>D27/D16</f>
        <v>0.56495155189388047</v>
      </c>
      <c r="X24" s="95"/>
      <c r="Y24" s="95"/>
      <c r="Z24" s="95"/>
      <c r="AA24" s="95"/>
      <c r="AB24" s="95"/>
    </row>
    <row r="25" spans="1:28" ht="15.75" customHeight="1" x14ac:dyDescent="0.25">
      <c r="B25" s="3"/>
      <c r="C25" s="2">
        <v>2015</v>
      </c>
      <c r="D25" s="178">
        <f t="shared" si="3"/>
        <v>44601</v>
      </c>
      <c r="E25" s="178">
        <f t="shared" ref="E25:I27" si="8">E80+E135+E190</f>
        <v>36568</v>
      </c>
      <c r="F25" s="378">
        <f t="shared" si="8"/>
        <v>1391</v>
      </c>
      <c r="G25" s="360">
        <f t="shared" si="8"/>
        <v>5870</v>
      </c>
      <c r="H25" s="378">
        <f t="shared" si="8"/>
        <v>212</v>
      </c>
      <c r="I25" s="360">
        <f t="shared" si="8"/>
        <v>560</v>
      </c>
      <c r="J25" s="109"/>
      <c r="K25" s="5"/>
      <c r="L25" s="319">
        <f t="shared" si="6"/>
        <v>81.989193067420004</v>
      </c>
      <c r="M25" s="319">
        <f t="shared" si="6"/>
        <v>3.118764153270106</v>
      </c>
      <c r="N25" s="319">
        <f t="shared" si="6"/>
        <v>13.161139884755949</v>
      </c>
      <c r="O25" s="319">
        <f t="shared" si="6"/>
        <v>0.47532566534382636</v>
      </c>
      <c r="P25" s="319">
        <f t="shared" si="6"/>
        <v>1.2555772292101075</v>
      </c>
      <c r="Q25" s="111"/>
      <c r="R25" s="90"/>
      <c r="S25" s="90">
        <f t="shared" si="2"/>
        <v>95.861196457617922</v>
      </c>
      <c r="U25" s="95"/>
      <c r="V25" s="95"/>
      <c r="W25" s="95"/>
      <c r="X25" s="95"/>
      <c r="Y25" s="95"/>
      <c r="Z25" s="95"/>
      <c r="AA25" s="95"/>
      <c r="AB25" s="95"/>
    </row>
    <row r="26" spans="1:28" ht="12.75" customHeight="1" x14ac:dyDescent="0.25">
      <c r="B26" s="3"/>
      <c r="C26" s="12" t="s">
        <v>7</v>
      </c>
      <c r="D26" s="179">
        <f t="shared" si="3"/>
        <v>22795</v>
      </c>
      <c r="E26" s="179">
        <f t="shared" si="8"/>
        <v>18635</v>
      </c>
      <c r="F26" s="379">
        <f t="shared" si="8"/>
        <v>812</v>
      </c>
      <c r="G26" s="361">
        <f t="shared" si="8"/>
        <v>2973</v>
      </c>
      <c r="H26" s="379">
        <f t="shared" si="8"/>
        <v>113</v>
      </c>
      <c r="I26" s="361">
        <f t="shared" si="8"/>
        <v>262</v>
      </c>
      <c r="J26" s="96"/>
      <c r="K26" s="48"/>
      <c r="L26" s="188">
        <f t="shared" si="6"/>
        <v>81.750383856108797</v>
      </c>
      <c r="M26" s="188">
        <f t="shared" si="6"/>
        <v>3.5621846896249179</v>
      </c>
      <c r="N26" s="188">
        <f t="shared" si="6"/>
        <v>13.04233384514148</v>
      </c>
      <c r="O26" s="188">
        <f t="shared" si="6"/>
        <v>0.49572274621627549</v>
      </c>
      <c r="P26" s="188">
        <f t="shared" si="6"/>
        <v>1.1493748629085325</v>
      </c>
      <c r="Q26" s="112"/>
      <c r="R26" s="92"/>
      <c r="S26" s="92">
        <f t="shared" si="2"/>
        <v>95.333467863989512</v>
      </c>
      <c r="U26" s="95"/>
      <c r="V26" s="95"/>
      <c r="W26" s="95">
        <v>29</v>
      </c>
      <c r="X26" s="95"/>
      <c r="Y26" s="95"/>
      <c r="Z26" s="95"/>
      <c r="AA26" s="95"/>
      <c r="AB26" s="95"/>
    </row>
    <row r="27" spans="1:28" ht="12.75" customHeight="1" x14ac:dyDescent="0.25">
      <c r="B27" s="3"/>
      <c r="C27" s="12" t="s">
        <v>4</v>
      </c>
      <c r="D27" s="179">
        <f t="shared" si="3"/>
        <v>21806</v>
      </c>
      <c r="E27" s="179">
        <f t="shared" si="8"/>
        <v>17933</v>
      </c>
      <c r="F27" s="379">
        <f t="shared" si="8"/>
        <v>579</v>
      </c>
      <c r="G27" s="361">
        <f t="shared" si="8"/>
        <v>2897</v>
      </c>
      <c r="H27" s="379">
        <f t="shared" si="8"/>
        <v>99</v>
      </c>
      <c r="I27" s="361">
        <f t="shared" si="8"/>
        <v>298</v>
      </c>
      <c r="J27" s="96"/>
      <c r="K27" s="48"/>
      <c r="L27" s="188">
        <f t="shared" si="6"/>
        <v>82.23883334861965</v>
      </c>
      <c r="M27" s="188">
        <f t="shared" si="6"/>
        <v>2.6552325048151881</v>
      </c>
      <c r="N27" s="188">
        <f t="shared" si="6"/>
        <v>13.285334311657342</v>
      </c>
      <c r="O27" s="188">
        <f t="shared" si="6"/>
        <v>0.45400348527928097</v>
      </c>
      <c r="P27" s="188">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5">
      <c r="B28" s="3"/>
      <c r="C28" s="12"/>
      <c r="D28" s="179"/>
      <c r="E28" s="179"/>
      <c r="F28" s="379"/>
      <c r="G28" s="361"/>
      <c r="H28" s="379"/>
      <c r="I28" s="361"/>
      <c r="J28" s="96"/>
      <c r="K28" s="48"/>
      <c r="L28" s="188"/>
      <c r="M28" s="188"/>
      <c r="N28" s="188"/>
      <c r="O28" s="188"/>
      <c r="P28" s="188"/>
      <c r="Q28" s="112"/>
      <c r="R28" s="92"/>
      <c r="S28" s="92"/>
      <c r="U28" s="95"/>
      <c r="V28" s="95"/>
      <c r="W28" s="157">
        <v>38598</v>
      </c>
      <c r="X28" s="95"/>
      <c r="Y28" s="95"/>
      <c r="Z28" s="95"/>
      <c r="AA28" s="95"/>
      <c r="AB28" s="95"/>
    </row>
    <row r="29" spans="1:28" ht="12.75" customHeight="1" x14ac:dyDescent="0.25">
      <c r="B29" s="4" t="s">
        <v>27</v>
      </c>
      <c r="C29" s="2">
        <v>2013</v>
      </c>
      <c r="D29" s="178">
        <f t="shared" si="3"/>
        <v>70690</v>
      </c>
      <c r="E29" s="178">
        <f t="shared" ref="E29:I34" si="9">E84+E139+E194</f>
        <v>53517</v>
      </c>
      <c r="F29" s="378">
        <f t="shared" si="9"/>
        <v>6742</v>
      </c>
      <c r="G29" s="360">
        <f t="shared" si="9"/>
        <v>9006</v>
      </c>
      <c r="H29" s="378">
        <f t="shared" si="9"/>
        <v>1070</v>
      </c>
      <c r="I29" s="360">
        <f t="shared" si="9"/>
        <v>355</v>
      </c>
      <c r="J29" s="35"/>
      <c r="K29" s="36"/>
      <c r="L29" s="319">
        <f t="shared" si="6"/>
        <v>75.706606309237515</v>
      </c>
      <c r="M29" s="319">
        <f t="shared" si="6"/>
        <v>9.5374168906493146</v>
      </c>
      <c r="N29" s="319">
        <f t="shared" si="6"/>
        <v>12.740132974961096</v>
      </c>
      <c r="O29" s="319">
        <f t="shared" si="6"/>
        <v>1.5136511529212053</v>
      </c>
      <c r="P29" s="319">
        <f t="shared" si="6"/>
        <v>0.50219267223086717</v>
      </c>
      <c r="Q29" s="135"/>
      <c r="R29" s="136"/>
      <c r="S29" s="90">
        <f t="shared" si="2"/>
        <v>87.335451656831594</v>
      </c>
      <c r="U29" s="95"/>
      <c r="V29" s="95"/>
      <c r="W29" s="157">
        <v>29</v>
      </c>
      <c r="X29" s="95"/>
      <c r="Y29" s="95"/>
      <c r="Z29" s="95"/>
      <c r="AA29" s="95"/>
      <c r="AB29" s="95"/>
    </row>
    <row r="30" spans="1:28" ht="17.25" customHeight="1" x14ac:dyDescent="0.25">
      <c r="B30" s="3"/>
      <c r="C30" s="2">
        <v>2014</v>
      </c>
      <c r="D30" s="178">
        <f t="shared" si="3"/>
        <v>57358</v>
      </c>
      <c r="E30" s="178">
        <f t="shared" si="9"/>
        <v>45675</v>
      </c>
      <c r="F30" s="378">
        <f t="shared" si="9"/>
        <v>2298</v>
      </c>
      <c r="G30" s="360">
        <f t="shared" si="9"/>
        <v>8536</v>
      </c>
      <c r="H30" s="378">
        <f t="shared" si="9"/>
        <v>448</v>
      </c>
      <c r="I30" s="360">
        <f t="shared" si="9"/>
        <v>401</v>
      </c>
      <c r="J30" s="109"/>
      <c r="K30" s="5"/>
      <c r="L30" s="319">
        <f t="shared" ref="L30:P91" si="10">E30/$D30*100</f>
        <v>79.631437637295576</v>
      </c>
      <c r="M30" s="319">
        <f t="shared" si="10"/>
        <v>4.0064158443460371</v>
      </c>
      <c r="N30" s="319">
        <f t="shared" si="10"/>
        <v>14.88196938526448</v>
      </c>
      <c r="O30" s="319">
        <f t="shared" si="10"/>
        <v>0.78105931169148157</v>
      </c>
      <c r="P30" s="319">
        <f t="shared" si="10"/>
        <v>0.69911782140241996</v>
      </c>
      <c r="Q30" s="111"/>
      <c r="R30" s="90"/>
      <c r="S30" s="90">
        <f t="shared" si="2"/>
        <v>94.375486461021666</v>
      </c>
      <c r="U30" s="95"/>
      <c r="V30" s="95"/>
      <c r="W30" s="158">
        <f>W29/W28</f>
        <v>7.5133426602414638E-4</v>
      </c>
      <c r="X30" s="95"/>
      <c r="Y30" s="95"/>
      <c r="Z30" s="95"/>
      <c r="AA30" s="95"/>
      <c r="AB30" s="95"/>
    </row>
    <row r="31" spans="1:28" ht="12.75" customHeight="1" x14ac:dyDescent="0.25">
      <c r="B31" s="3"/>
      <c r="C31" s="12" t="s">
        <v>7</v>
      </c>
      <c r="D31" s="179">
        <f t="shared" si="3"/>
        <v>19075</v>
      </c>
      <c r="E31" s="179">
        <f t="shared" si="9"/>
        <v>15328</v>
      </c>
      <c r="F31" s="379">
        <f t="shared" si="9"/>
        <v>782</v>
      </c>
      <c r="G31" s="361">
        <f t="shared" si="9"/>
        <v>2663</v>
      </c>
      <c r="H31" s="379">
        <f t="shared" si="9"/>
        <v>163</v>
      </c>
      <c r="I31" s="361">
        <f t="shared" si="9"/>
        <v>139</v>
      </c>
      <c r="J31" s="96"/>
      <c r="K31" s="48"/>
      <c r="L31" s="188">
        <f t="shared" si="10"/>
        <v>80.356487549148099</v>
      </c>
      <c r="M31" s="188">
        <f t="shared" si="10"/>
        <v>4.0996068152031455</v>
      </c>
      <c r="N31" s="188">
        <f t="shared" si="10"/>
        <v>13.960681520314546</v>
      </c>
      <c r="O31" s="188">
        <f t="shared" si="10"/>
        <v>0.85452162516382701</v>
      </c>
      <c r="P31" s="188">
        <f t="shared" si="10"/>
        <v>0.72870249017038002</v>
      </c>
      <c r="Q31" s="112"/>
      <c r="R31" s="92"/>
      <c r="S31" s="92">
        <f t="shared" si="2"/>
        <v>94.242018035583726</v>
      </c>
      <c r="U31" s="95"/>
      <c r="V31" s="95"/>
      <c r="W31" s="156"/>
      <c r="X31" s="95"/>
      <c r="Y31" s="95"/>
      <c r="Z31" s="95"/>
      <c r="AA31" s="95"/>
      <c r="AB31" s="95"/>
    </row>
    <row r="32" spans="1:28" ht="12.75" customHeight="1" x14ac:dyDescent="0.25">
      <c r="B32" s="3"/>
      <c r="C32" s="12" t="s">
        <v>4</v>
      </c>
      <c r="D32" s="179">
        <f t="shared" si="3"/>
        <v>13964</v>
      </c>
      <c r="E32" s="179">
        <f t="shared" si="9"/>
        <v>11258</v>
      </c>
      <c r="F32" s="379">
        <f t="shared" si="9"/>
        <v>615</v>
      </c>
      <c r="G32" s="361">
        <f t="shared" si="9"/>
        <v>1899</v>
      </c>
      <c r="H32" s="379">
        <f t="shared" si="9"/>
        <v>111</v>
      </c>
      <c r="I32" s="361">
        <f t="shared" si="9"/>
        <v>81</v>
      </c>
      <c r="J32" s="96"/>
      <c r="K32" s="48"/>
      <c r="L32" s="188">
        <f t="shared" si="10"/>
        <v>80.621598395875111</v>
      </c>
      <c r="M32" s="188">
        <f t="shared" si="10"/>
        <v>4.4041821827556573</v>
      </c>
      <c r="N32" s="188">
        <f t="shared" si="10"/>
        <v>13.599255227728444</v>
      </c>
      <c r="O32" s="188">
        <f t="shared" si="10"/>
        <v>0.7949011744485821</v>
      </c>
      <c r="P32" s="188">
        <f t="shared" si="10"/>
        <v>0.58006301919220848</v>
      </c>
      <c r="Q32" s="112"/>
      <c r="R32" s="92"/>
      <c r="S32" s="92">
        <f t="shared" si="2"/>
        <v>93.982594280978034</v>
      </c>
      <c r="T32" s="14"/>
      <c r="U32" s="95"/>
      <c r="V32" s="95"/>
      <c r="W32" s="155">
        <f>D38/D16</f>
        <v>0.31234779004093477</v>
      </c>
      <c r="X32" s="95"/>
      <c r="Y32" s="95"/>
      <c r="Z32" s="95"/>
      <c r="AA32" s="95"/>
      <c r="AB32" s="95"/>
    </row>
    <row r="33" spans="1:28" ht="12.75" customHeight="1" x14ac:dyDescent="0.25">
      <c r="B33" s="3"/>
      <c r="C33" s="12" t="s">
        <v>5</v>
      </c>
      <c r="D33" s="179">
        <f t="shared" si="3"/>
        <v>12278</v>
      </c>
      <c r="E33" s="179">
        <f t="shared" si="9"/>
        <v>9685</v>
      </c>
      <c r="F33" s="379">
        <f t="shared" si="9"/>
        <v>468</v>
      </c>
      <c r="G33" s="361">
        <f t="shared" si="9"/>
        <v>1956</v>
      </c>
      <c r="H33" s="379">
        <f t="shared" si="9"/>
        <v>88</v>
      </c>
      <c r="I33" s="361">
        <f t="shared" si="9"/>
        <v>81</v>
      </c>
      <c r="J33" s="96"/>
      <c r="K33" s="48"/>
      <c r="L33" s="188">
        <f t="shared" si="10"/>
        <v>78.880925232122507</v>
      </c>
      <c r="M33" s="188">
        <f t="shared" si="10"/>
        <v>3.8116957159146438</v>
      </c>
      <c r="N33" s="188">
        <f t="shared" si="10"/>
        <v>15.930933376771462</v>
      </c>
      <c r="O33" s="188">
        <f t="shared" si="10"/>
        <v>0.71672910897540321</v>
      </c>
      <c r="P33" s="188">
        <f t="shared" si="10"/>
        <v>0.65971656621599606</v>
      </c>
      <c r="Q33" s="112"/>
      <c r="R33" s="92"/>
      <c r="S33" s="92">
        <f t="shared" si="2"/>
        <v>94.613447006394111</v>
      </c>
      <c r="U33" s="95"/>
      <c r="V33" s="95"/>
      <c r="W33" s="95"/>
      <c r="X33" s="95"/>
      <c r="Y33" s="95"/>
      <c r="Z33" s="95"/>
      <c r="AA33" s="95"/>
      <c r="AB33" s="95"/>
    </row>
    <row r="34" spans="1:28" ht="12.75" customHeight="1" x14ac:dyDescent="0.25">
      <c r="B34" s="3"/>
      <c r="C34" s="12" t="s">
        <v>6</v>
      </c>
      <c r="D34" s="179">
        <f t="shared" si="3"/>
        <v>12041</v>
      </c>
      <c r="E34" s="179">
        <f t="shared" si="9"/>
        <v>9404</v>
      </c>
      <c r="F34" s="379">
        <f t="shared" si="9"/>
        <v>433</v>
      </c>
      <c r="G34" s="361">
        <f t="shared" si="9"/>
        <v>2018</v>
      </c>
      <c r="H34" s="379">
        <f t="shared" si="9"/>
        <v>86</v>
      </c>
      <c r="I34" s="361">
        <f t="shared" si="9"/>
        <v>100</v>
      </c>
      <c r="J34" s="96"/>
      <c r="K34" s="48"/>
      <c r="L34" s="188">
        <f t="shared" si="10"/>
        <v>78.099825595880745</v>
      </c>
      <c r="M34" s="188">
        <f t="shared" si="10"/>
        <v>3.5960468399634586</v>
      </c>
      <c r="N34" s="188">
        <f t="shared" si="10"/>
        <v>16.759405365002909</v>
      </c>
      <c r="O34" s="188">
        <f t="shared" si="10"/>
        <v>0.71422639315671455</v>
      </c>
      <c r="P34" s="188">
        <f t="shared" si="10"/>
        <v>0.83049580599617967</v>
      </c>
      <c r="Q34" s="112"/>
      <c r="R34" s="92"/>
      <c r="S34" s="92">
        <f t="shared" si="2"/>
        <v>94.82190960790183</v>
      </c>
      <c r="U34" s="95"/>
      <c r="V34" s="95"/>
      <c r="W34" s="155">
        <f>W18/W17-1</f>
        <v>-3.3697176046465049E-2</v>
      </c>
      <c r="X34" s="95"/>
      <c r="Y34" s="95"/>
      <c r="Z34" s="95"/>
      <c r="AA34" s="95"/>
      <c r="AB34" s="95"/>
    </row>
    <row r="35" spans="1:28" ht="12.75" customHeight="1" x14ac:dyDescent="0.25">
      <c r="B35" s="4"/>
      <c r="C35" s="12"/>
      <c r="D35" s="179"/>
      <c r="E35" s="179"/>
      <c r="F35" s="379"/>
      <c r="G35" s="361"/>
      <c r="H35" s="379"/>
      <c r="I35" s="361"/>
      <c r="J35" s="96"/>
      <c r="K35" s="48"/>
      <c r="L35" s="188"/>
      <c r="M35" s="188"/>
      <c r="N35" s="188"/>
      <c r="O35" s="188"/>
      <c r="P35" s="188"/>
      <c r="Q35" s="112"/>
      <c r="R35" s="92"/>
      <c r="S35" s="92"/>
      <c r="U35" s="95"/>
      <c r="V35" s="95"/>
      <c r="W35" s="95"/>
      <c r="X35" s="95"/>
      <c r="Y35" s="95"/>
      <c r="Z35" s="95"/>
      <c r="AA35" s="95"/>
      <c r="AB35" s="95"/>
    </row>
    <row r="36" spans="1:28" ht="16.5" customHeight="1" x14ac:dyDescent="0.25">
      <c r="B36" s="3"/>
      <c r="C36" s="2">
        <v>2015</v>
      </c>
      <c r="D36" s="178">
        <f t="shared" si="3"/>
        <v>24687</v>
      </c>
      <c r="E36" s="178">
        <f t="shared" ref="E36:I38" si="11">E91+E146+E201</f>
        <v>19546</v>
      </c>
      <c r="F36" s="378">
        <f t="shared" si="11"/>
        <v>770</v>
      </c>
      <c r="G36" s="360">
        <f t="shared" si="11"/>
        <v>3972</v>
      </c>
      <c r="H36" s="378">
        <f t="shared" si="11"/>
        <v>176</v>
      </c>
      <c r="I36" s="360">
        <f t="shared" si="11"/>
        <v>223</v>
      </c>
      <c r="J36" s="109"/>
      <c r="K36" s="5"/>
      <c r="L36" s="319">
        <f t="shared" si="10"/>
        <v>79.175274435937951</v>
      </c>
      <c r="M36" s="319">
        <f t="shared" si="10"/>
        <v>3.1190505124154413</v>
      </c>
      <c r="N36" s="319">
        <f t="shared" si="10"/>
        <v>16.089439786122249</v>
      </c>
      <c r="O36" s="319">
        <f t="shared" si="10"/>
        <v>0.7129258314092437</v>
      </c>
      <c r="P36" s="319">
        <f t="shared" si="10"/>
        <v>0.90330943411512132</v>
      </c>
      <c r="Q36" s="111"/>
      <c r="R36" s="90"/>
      <c r="S36" s="90">
        <f t="shared" si="2"/>
        <v>95.433260922037178</v>
      </c>
      <c r="U36" s="95"/>
      <c r="V36" s="95"/>
      <c r="W36" s="155">
        <f>D49/D16</f>
        <v>0.12218249650240945</v>
      </c>
      <c r="X36" s="95"/>
      <c r="Y36" s="95"/>
      <c r="Z36" s="95"/>
      <c r="AA36" s="95"/>
      <c r="AB36" s="95"/>
    </row>
    <row r="37" spans="1:28" ht="12.75" customHeight="1" x14ac:dyDescent="0.25">
      <c r="A37" s="351">
        <f>F37+H37</f>
        <v>566</v>
      </c>
      <c r="B37" s="3"/>
      <c r="C37" s="12" t="s">
        <v>7</v>
      </c>
      <c r="D37" s="179">
        <f t="shared" si="3"/>
        <v>12631</v>
      </c>
      <c r="E37" s="179">
        <f t="shared" si="11"/>
        <v>9853</v>
      </c>
      <c r="F37" s="379">
        <f t="shared" si="11"/>
        <v>468</v>
      </c>
      <c r="G37" s="361">
        <f t="shared" si="11"/>
        <v>2106</v>
      </c>
      <c r="H37" s="379">
        <f t="shared" si="11"/>
        <v>98</v>
      </c>
      <c r="I37" s="361">
        <f t="shared" si="11"/>
        <v>106</v>
      </c>
      <c r="J37" s="96"/>
      <c r="K37" s="48"/>
      <c r="L37" s="188">
        <f t="shared" si="10"/>
        <v>78.00649196421503</v>
      </c>
      <c r="M37" s="188">
        <f t="shared" si="10"/>
        <v>3.7051698202834298</v>
      </c>
      <c r="N37" s="188">
        <f t="shared" si="10"/>
        <v>16.673264191275432</v>
      </c>
      <c r="O37" s="188">
        <f t="shared" si="10"/>
        <v>0.77586889399097458</v>
      </c>
      <c r="P37" s="188">
        <f t="shared" si="10"/>
        <v>0.83920513023513588</v>
      </c>
      <c r="Q37" s="112"/>
      <c r="R37" s="92"/>
      <c r="S37" s="92">
        <f t="shared" si="2"/>
        <v>94.62232779097387</v>
      </c>
      <c r="U37" s="95"/>
      <c r="V37" s="95"/>
      <c r="W37" s="95">
        <f>D26-D27</f>
        <v>989</v>
      </c>
      <c r="X37" s="95" t="s">
        <v>175</v>
      </c>
      <c r="Y37" s="95"/>
      <c r="Z37" s="95"/>
      <c r="AA37" s="95"/>
      <c r="AB37" s="95"/>
    </row>
    <row r="38" spans="1:28" ht="12.75" customHeight="1" x14ac:dyDescent="0.25">
      <c r="A38" s="351">
        <f>F38+H38</f>
        <v>380</v>
      </c>
      <c r="B38" s="3"/>
      <c r="C38" s="12" t="s">
        <v>4</v>
      </c>
      <c r="D38" s="179">
        <f t="shared" si="3"/>
        <v>12056</v>
      </c>
      <c r="E38" s="179">
        <f t="shared" si="11"/>
        <v>9693</v>
      </c>
      <c r="F38" s="379">
        <f t="shared" si="11"/>
        <v>302</v>
      </c>
      <c r="G38" s="361">
        <f t="shared" si="11"/>
        <v>1866</v>
      </c>
      <c r="H38" s="379">
        <f t="shared" si="11"/>
        <v>78</v>
      </c>
      <c r="I38" s="361">
        <f t="shared" si="11"/>
        <v>117</v>
      </c>
      <c r="J38" s="96"/>
      <c r="K38" s="48"/>
      <c r="L38" s="188">
        <f t="shared" si="10"/>
        <v>80.399800928998005</v>
      </c>
      <c r="M38" s="188">
        <f t="shared" si="10"/>
        <v>2.504976775049768</v>
      </c>
      <c r="N38" s="188">
        <f t="shared" si="10"/>
        <v>15.477770404777704</v>
      </c>
      <c r="O38" s="188">
        <f t="shared" si="10"/>
        <v>0.64698075646980757</v>
      </c>
      <c r="P38" s="188">
        <f t="shared" si="10"/>
        <v>0.97047113470471125</v>
      </c>
      <c r="Q38" s="112"/>
      <c r="R38" s="92"/>
      <c r="S38" s="92">
        <f t="shared" si="2"/>
        <v>96.270853778213933</v>
      </c>
      <c r="U38" s="95">
        <f>S38-S37</f>
        <v>1.6485259872400633</v>
      </c>
      <c r="V38" s="95"/>
      <c r="W38" s="95">
        <f>D37-D38</f>
        <v>575</v>
      </c>
      <c r="X38" s="95" t="s">
        <v>176</v>
      </c>
      <c r="Y38" s="95"/>
      <c r="Z38" s="95"/>
      <c r="AA38" s="95"/>
      <c r="AB38" s="95"/>
    </row>
    <row r="39" spans="1:28" ht="12.75" customHeight="1" x14ac:dyDescent="0.25">
      <c r="A39" s="154">
        <f>A38/A37-1</f>
        <v>-0.32862190812720848</v>
      </c>
      <c r="B39" s="3"/>
      <c r="C39" s="12"/>
      <c r="D39" s="179"/>
      <c r="E39" s="179"/>
      <c r="F39" s="379"/>
      <c r="G39" s="361"/>
      <c r="H39" s="379"/>
      <c r="I39" s="361"/>
      <c r="J39" s="96"/>
      <c r="K39" s="48"/>
      <c r="L39" s="188"/>
      <c r="M39" s="188"/>
      <c r="N39" s="188"/>
      <c r="O39" s="188"/>
      <c r="P39" s="188"/>
      <c r="Q39" s="112"/>
      <c r="R39" s="92"/>
      <c r="S39" s="92"/>
      <c r="U39" s="95"/>
      <c r="V39" s="95"/>
      <c r="W39" s="95">
        <f>D48-D49</f>
        <v>-218</v>
      </c>
      <c r="X39" s="95"/>
      <c r="Y39" s="95"/>
      <c r="Z39" s="95"/>
      <c r="AA39" s="95"/>
      <c r="AB39" s="95"/>
    </row>
    <row r="40" spans="1:28" ht="12.75" customHeight="1" x14ac:dyDescent="0.25">
      <c r="B40" s="4" t="s">
        <v>28</v>
      </c>
      <c r="C40" s="2">
        <v>2013</v>
      </c>
      <c r="D40" s="178">
        <f t="shared" si="3"/>
        <v>10116</v>
      </c>
      <c r="E40" s="178">
        <f t="shared" ref="E40:I45" si="12">E95+E150+E205</f>
        <v>7862</v>
      </c>
      <c r="F40" s="378">
        <f t="shared" si="12"/>
        <v>798</v>
      </c>
      <c r="G40" s="360">
        <f t="shared" si="12"/>
        <v>1269</v>
      </c>
      <c r="H40" s="378">
        <f t="shared" si="12"/>
        <v>104</v>
      </c>
      <c r="I40" s="360">
        <f t="shared" si="12"/>
        <v>83</v>
      </c>
      <c r="J40" s="35"/>
      <c r="K40" s="36"/>
      <c r="L40" s="319">
        <f t="shared" si="10"/>
        <v>77.718465796757613</v>
      </c>
      <c r="M40" s="319">
        <f t="shared" si="10"/>
        <v>7.888493475682087</v>
      </c>
      <c r="N40" s="319">
        <f t="shared" si="10"/>
        <v>12.544483985765126</v>
      </c>
      <c r="O40" s="319">
        <f t="shared" si="10"/>
        <v>1.0280743376828785</v>
      </c>
      <c r="P40" s="319">
        <f t="shared" si="10"/>
        <v>0.82048240411229745</v>
      </c>
      <c r="Q40" s="135"/>
      <c r="R40" s="136"/>
      <c r="S40" s="90">
        <f t="shared" si="2"/>
        <v>89.804453487057756</v>
      </c>
      <c r="U40" s="95"/>
      <c r="V40" s="95"/>
      <c r="W40" s="95"/>
      <c r="X40" s="95"/>
      <c r="Y40" s="95"/>
      <c r="Z40" s="95"/>
      <c r="AA40" s="95"/>
      <c r="AB40" s="95"/>
    </row>
    <row r="41" spans="1:28" ht="12.75" customHeight="1" x14ac:dyDescent="0.25">
      <c r="B41" s="3"/>
      <c r="C41" s="2">
        <v>2014</v>
      </c>
      <c r="D41" s="178">
        <f t="shared" si="3"/>
        <v>14597</v>
      </c>
      <c r="E41" s="178">
        <f t="shared" si="12"/>
        <v>11460</v>
      </c>
      <c r="F41" s="378">
        <f t="shared" si="12"/>
        <v>618</v>
      </c>
      <c r="G41" s="360">
        <f t="shared" si="12"/>
        <v>2217</v>
      </c>
      <c r="H41" s="378">
        <f t="shared" si="12"/>
        <v>76</v>
      </c>
      <c r="I41" s="360">
        <f t="shared" si="12"/>
        <v>226</v>
      </c>
      <c r="J41" s="109"/>
      <c r="K41" s="5"/>
      <c r="L41" s="319">
        <f t="shared" si="10"/>
        <v>78.50928272932795</v>
      </c>
      <c r="M41" s="319">
        <f t="shared" si="10"/>
        <v>4.2337466602726588</v>
      </c>
      <c r="N41" s="319">
        <f t="shared" si="10"/>
        <v>15.188052339521821</v>
      </c>
      <c r="O41" s="319">
        <f t="shared" si="10"/>
        <v>0.52065492909501954</v>
      </c>
      <c r="P41" s="319">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5">
      <c r="B42" s="3"/>
      <c r="C42" s="12" t="s">
        <v>7</v>
      </c>
      <c r="D42" s="179">
        <f t="shared" si="3"/>
        <v>3343</v>
      </c>
      <c r="E42" s="179">
        <f t="shared" si="12"/>
        <v>2620</v>
      </c>
      <c r="F42" s="379">
        <f t="shared" si="12"/>
        <v>160</v>
      </c>
      <c r="G42" s="361">
        <f t="shared" si="12"/>
        <v>510</v>
      </c>
      <c r="H42" s="379">
        <f t="shared" si="12"/>
        <v>16</v>
      </c>
      <c r="I42" s="361">
        <f t="shared" si="12"/>
        <v>37</v>
      </c>
      <c r="J42" s="96"/>
      <c r="K42" s="48"/>
      <c r="L42" s="188">
        <f t="shared" si="10"/>
        <v>78.372719114567758</v>
      </c>
      <c r="M42" s="188">
        <f t="shared" si="10"/>
        <v>4.7861202512713135</v>
      </c>
      <c r="N42" s="188">
        <f t="shared" si="10"/>
        <v>15.25575830092731</v>
      </c>
      <c r="O42" s="188">
        <f t="shared" si="10"/>
        <v>0.4786120251271313</v>
      </c>
      <c r="P42" s="188">
        <f t="shared" si="10"/>
        <v>1.1067903081064911</v>
      </c>
      <c r="Q42" s="112"/>
      <c r="R42" s="92"/>
      <c r="S42" s="92">
        <f t="shared" si="2"/>
        <v>93.787504412283795</v>
      </c>
      <c r="U42" s="95"/>
      <c r="V42" s="95"/>
      <c r="W42" s="95"/>
      <c r="X42" s="95"/>
      <c r="Y42" s="95"/>
      <c r="Z42" s="95"/>
      <c r="AA42" s="95"/>
      <c r="AB42" s="95"/>
    </row>
    <row r="43" spans="1:28" ht="12.75" customHeight="1" x14ac:dyDescent="0.25">
      <c r="B43" s="3"/>
      <c r="C43" s="12" t="s">
        <v>4</v>
      </c>
      <c r="D43" s="179">
        <f t="shared" si="3"/>
        <v>3574</v>
      </c>
      <c r="E43" s="179">
        <f t="shared" si="12"/>
        <v>2825</v>
      </c>
      <c r="F43" s="379">
        <f t="shared" si="12"/>
        <v>177</v>
      </c>
      <c r="G43" s="361">
        <f t="shared" si="12"/>
        <v>505</v>
      </c>
      <c r="H43" s="379">
        <f t="shared" si="12"/>
        <v>17</v>
      </c>
      <c r="I43" s="361">
        <f t="shared" si="12"/>
        <v>50</v>
      </c>
      <c r="J43" s="96"/>
      <c r="K43" s="48"/>
      <c r="L43" s="188">
        <f t="shared" si="10"/>
        <v>79.043088975937323</v>
      </c>
      <c r="M43" s="188">
        <f t="shared" si="10"/>
        <v>4.9524342473419134</v>
      </c>
      <c r="N43" s="188">
        <f t="shared" si="10"/>
        <v>14.12982652490207</v>
      </c>
      <c r="O43" s="188">
        <f t="shared" si="10"/>
        <v>0.4756575265808618</v>
      </c>
      <c r="P43" s="188">
        <f t="shared" si="10"/>
        <v>1.3989927252378287</v>
      </c>
      <c r="Q43" s="112"/>
      <c r="R43" s="92"/>
      <c r="S43" s="92">
        <f t="shared" si="2"/>
        <v>93.678722710980779</v>
      </c>
      <c r="U43" s="95"/>
      <c r="V43" s="95"/>
      <c r="W43" s="156">
        <f>D27/D26-1</f>
        <v>-4.3386707611318243E-2</v>
      </c>
      <c r="X43" s="95"/>
      <c r="Y43" s="95"/>
      <c r="Z43" s="95"/>
      <c r="AA43" s="95"/>
      <c r="AB43" s="95"/>
    </row>
    <row r="44" spans="1:28" ht="12.75" customHeight="1" x14ac:dyDescent="0.25">
      <c r="B44" s="3"/>
      <c r="C44" s="12" t="s">
        <v>5</v>
      </c>
      <c r="D44" s="179">
        <f t="shared" si="3"/>
        <v>3808</v>
      </c>
      <c r="E44" s="179">
        <f t="shared" si="12"/>
        <v>2941</v>
      </c>
      <c r="F44" s="379">
        <f t="shared" si="12"/>
        <v>169</v>
      </c>
      <c r="G44" s="361">
        <f t="shared" si="12"/>
        <v>615</v>
      </c>
      <c r="H44" s="379">
        <f t="shared" si="12"/>
        <v>18</v>
      </c>
      <c r="I44" s="361">
        <f t="shared" si="12"/>
        <v>65</v>
      </c>
      <c r="J44" s="96"/>
      <c r="K44" s="48"/>
      <c r="L44" s="188">
        <f t="shared" si="10"/>
        <v>77.232142857142861</v>
      </c>
      <c r="M44" s="188">
        <f t="shared" si="10"/>
        <v>4.4380252100840334</v>
      </c>
      <c r="N44" s="188">
        <f t="shared" si="10"/>
        <v>16.150210084033613</v>
      </c>
      <c r="O44" s="188">
        <f t="shared" si="10"/>
        <v>0.47268907563025209</v>
      </c>
      <c r="P44" s="188">
        <f t="shared" si="10"/>
        <v>1.7069327731092436</v>
      </c>
      <c r="Q44" s="112"/>
      <c r="R44" s="92"/>
      <c r="S44" s="92">
        <f t="shared" si="2"/>
        <v>94.14343877231444</v>
      </c>
      <c r="U44" s="95"/>
      <c r="V44" s="95"/>
      <c r="W44" s="95"/>
      <c r="X44" s="95"/>
      <c r="Y44" s="95"/>
      <c r="Z44" s="95"/>
      <c r="AA44" s="95"/>
      <c r="AB44" s="95"/>
    </row>
    <row r="45" spans="1:28" ht="12.75" customHeight="1" x14ac:dyDescent="0.25">
      <c r="B45" s="3"/>
      <c r="C45" s="12" t="s">
        <v>6</v>
      </c>
      <c r="D45" s="179">
        <f t="shared" si="3"/>
        <v>3872</v>
      </c>
      <c r="E45" s="179">
        <f t="shared" si="12"/>
        <v>3074</v>
      </c>
      <c r="F45" s="379">
        <f t="shared" si="12"/>
        <v>112</v>
      </c>
      <c r="G45" s="361">
        <f t="shared" si="12"/>
        <v>587</v>
      </c>
      <c r="H45" s="379">
        <f t="shared" si="12"/>
        <v>25</v>
      </c>
      <c r="I45" s="361">
        <f t="shared" si="12"/>
        <v>74</v>
      </c>
      <c r="J45" s="96"/>
      <c r="K45" s="48"/>
      <c r="L45" s="188">
        <f t="shared" si="10"/>
        <v>79.390495867768593</v>
      </c>
      <c r="M45" s="188">
        <f t="shared" si="10"/>
        <v>2.8925619834710745</v>
      </c>
      <c r="N45" s="188">
        <f t="shared" si="10"/>
        <v>15.160123966942148</v>
      </c>
      <c r="O45" s="188">
        <f t="shared" si="10"/>
        <v>0.64566115702479343</v>
      </c>
      <c r="P45" s="188">
        <f t="shared" si="10"/>
        <v>1.9111570247933882</v>
      </c>
      <c r="Q45" s="112"/>
      <c r="R45" s="92"/>
      <c r="S45" s="92">
        <f t="shared" si="2"/>
        <v>95.829528158295275</v>
      </c>
      <c r="U45" s="95"/>
      <c r="V45" s="95"/>
      <c r="W45" s="155">
        <f>D38/D37-1</f>
        <v>-4.5522919800490835E-2</v>
      </c>
      <c r="X45" s="95"/>
      <c r="Y45" s="95"/>
      <c r="Z45" s="95"/>
      <c r="AA45" s="95"/>
      <c r="AB45" s="95"/>
    </row>
    <row r="46" spans="1:28" ht="12.75" customHeight="1" x14ac:dyDescent="0.25">
      <c r="B46" s="3"/>
      <c r="C46" s="12"/>
      <c r="D46" s="179"/>
      <c r="E46" s="179"/>
      <c r="F46" s="379"/>
      <c r="G46" s="361"/>
      <c r="H46" s="379"/>
      <c r="I46" s="361"/>
      <c r="J46" s="96"/>
      <c r="K46" s="48"/>
      <c r="L46" s="188"/>
      <c r="M46" s="188"/>
      <c r="N46" s="188"/>
      <c r="O46" s="188"/>
      <c r="P46" s="188"/>
      <c r="Q46" s="112"/>
      <c r="R46" s="92"/>
      <c r="S46" s="92"/>
      <c r="U46" s="95"/>
      <c r="V46" s="95"/>
      <c r="W46" s="95"/>
      <c r="X46" s="95"/>
      <c r="Y46" s="95"/>
      <c r="Z46" s="95"/>
      <c r="AA46" s="95"/>
      <c r="AB46" s="95"/>
    </row>
    <row r="47" spans="1:28" ht="12.75" customHeight="1" x14ac:dyDescent="0.25">
      <c r="B47" s="3"/>
      <c r="C47" s="2">
        <v>2015</v>
      </c>
      <c r="D47" s="178">
        <f t="shared" si="3"/>
        <v>9214</v>
      </c>
      <c r="E47" s="178">
        <f t="shared" ref="E47:I49" si="13">E102+E157+E212</f>
        <v>7283</v>
      </c>
      <c r="F47" s="378">
        <f t="shared" si="13"/>
        <v>233</v>
      </c>
      <c r="G47" s="360">
        <f t="shared" si="13"/>
        <v>1463</v>
      </c>
      <c r="H47" s="378">
        <f t="shared" si="13"/>
        <v>48</v>
      </c>
      <c r="I47" s="360">
        <f t="shared" si="13"/>
        <v>187</v>
      </c>
      <c r="J47" s="109"/>
      <c r="K47" s="5"/>
      <c r="L47" s="319">
        <f t="shared" si="10"/>
        <v>79.042761015845457</v>
      </c>
      <c r="M47" s="319">
        <f t="shared" si="10"/>
        <v>2.5287605817234642</v>
      </c>
      <c r="N47" s="319">
        <f t="shared" si="10"/>
        <v>15.878011721293683</v>
      </c>
      <c r="O47" s="319">
        <f t="shared" si="10"/>
        <v>0.52094638593444764</v>
      </c>
      <c r="P47" s="319">
        <f t="shared" si="10"/>
        <v>2.0295202952029521</v>
      </c>
      <c r="Q47" s="111"/>
      <c r="R47" s="90"/>
      <c r="S47" s="90">
        <f t="shared" si="2"/>
        <v>96.374661334021411</v>
      </c>
      <c r="U47" s="95"/>
      <c r="V47" s="95"/>
      <c r="W47" s="95"/>
      <c r="X47" s="95"/>
      <c r="Y47" s="95"/>
      <c r="Z47" s="95"/>
      <c r="AA47" s="95"/>
      <c r="AB47" s="95"/>
    </row>
    <row r="48" spans="1:28" ht="12.75" customHeight="1" x14ac:dyDescent="0.25">
      <c r="B48" s="3"/>
      <c r="C48" s="12" t="s">
        <v>7</v>
      </c>
      <c r="D48" s="179">
        <f t="shared" si="3"/>
        <v>4498</v>
      </c>
      <c r="E48" s="179">
        <f t="shared" si="13"/>
        <v>3516</v>
      </c>
      <c r="F48" s="379">
        <f t="shared" si="13"/>
        <v>134</v>
      </c>
      <c r="G48" s="361">
        <f t="shared" si="13"/>
        <v>726</v>
      </c>
      <c r="H48" s="379">
        <f t="shared" si="13"/>
        <v>24</v>
      </c>
      <c r="I48" s="361">
        <f t="shared" si="13"/>
        <v>98</v>
      </c>
      <c r="J48" s="96"/>
      <c r="K48" s="48"/>
      <c r="L48" s="188">
        <f t="shared" si="10"/>
        <v>78.168074699866608</v>
      </c>
      <c r="M48" s="188">
        <f t="shared" si="10"/>
        <v>2.9791018230324586</v>
      </c>
      <c r="N48" s="188">
        <f t="shared" si="10"/>
        <v>16.140506891951979</v>
      </c>
      <c r="O48" s="188">
        <f t="shared" si="10"/>
        <v>0.53357047576700756</v>
      </c>
      <c r="P48" s="188">
        <f t="shared" si="10"/>
        <v>2.1787461093819473</v>
      </c>
      <c r="Q48" s="112"/>
      <c r="R48" s="92"/>
      <c r="S48" s="92">
        <f t="shared" si="2"/>
        <v>95.811240721102862</v>
      </c>
      <c r="U48" s="95"/>
      <c r="V48" s="95"/>
      <c r="W48" s="95"/>
      <c r="X48" s="95"/>
      <c r="Y48" s="95"/>
      <c r="Z48" s="95"/>
      <c r="AA48" s="95"/>
      <c r="AB48" s="95"/>
    </row>
    <row r="49" spans="1:28" ht="12.75" customHeight="1" x14ac:dyDescent="0.25">
      <c r="B49" s="3"/>
      <c r="C49" s="12" t="s">
        <v>4</v>
      </c>
      <c r="D49" s="179">
        <f t="shared" si="3"/>
        <v>4716</v>
      </c>
      <c r="E49" s="179">
        <f t="shared" si="13"/>
        <v>3767</v>
      </c>
      <c r="F49" s="379">
        <f t="shared" si="13"/>
        <v>99</v>
      </c>
      <c r="G49" s="361">
        <f t="shared" si="13"/>
        <v>737</v>
      </c>
      <c r="H49" s="379">
        <f t="shared" si="13"/>
        <v>24</v>
      </c>
      <c r="I49" s="361">
        <f t="shared" si="13"/>
        <v>89</v>
      </c>
      <c r="J49" s="96"/>
      <c r="K49" s="48"/>
      <c r="L49" s="188">
        <f t="shared" si="10"/>
        <v>79.877014418999153</v>
      </c>
      <c r="M49" s="188">
        <f t="shared" si="10"/>
        <v>2.0992366412213741</v>
      </c>
      <c r="N49" s="188">
        <f t="shared" si="10"/>
        <v>15.627650551314673</v>
      </c>
      <c r="O49" s="188">
        <f t="shared" si="10"/>
        <v>0.5089058524173028</v>
      </c>
      <c r="P49" s="188">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5">
      <c r="B50" s="3"/>
      <c r="C50" s="12"/>
      <c r="D50" s="179"/>
      <c r="E50" s="179"/>
      <c r="F50" s="379"/>
      <c r="G50" s="361"/>
      <c r="H50" s="379"/>
      <c r="I50" s="361"/>
      <c r="J50" s="96"/>
      <c r="K50" s="48"/>
      <c r="L50" s="188"/>
      <c r="M50" s="188"/>
      <c r="N50" s="188"/>
      <c r="O50" s="188"/>
      <c r="P50" s="188"/>
      <c r="Q50" s="112"/>
      <c r="R50" s="92"/>
      <c r="S50" s="92"/>
      <c r="T50" s="14"/>
      <c r="U50" s="95"/>
      <c r="V50" s="95"/>
      <c r="W50" s="95"/>
      <c r="X50" s="95"/>
      <c r="Y50" s="95"/>
      <c r="Z50" s="95"/>
      <c r="AA50" s="95"/>
      <c r="AB50" s="95"/>
    </row>
    <row r="51" spans="1:28" ht="12.75" customHeight="1" x14ac:dyDescent="0.25">
      <c r="B51" s="4" t="s">
        <v>29</v>
      </c>
      <c r="C51" s="2">
        <v>2013</v>
      </c>
      <c r="D51" s="178">
        <f t="shared" si="3"/>
        <v>36</v>
      </c>
      <c r="E51" s="178">
        <f t="shared" ref="E51:I56" si="14">E106+E161+E216</f>
        <v>31</v>
      </c>
      <c r="F51" s="378">
        <f t="shared" si="14"/>
        <v>0</v>
      </c>
      <c r="G51" s="360">
        <f t="shared" si="14"/>
        <v>5</v>
      </c>
      <c r="H51" s="378">
        <f t="shared" si="14"/>
        <v>0</v>
      </c>
      <c r="I51" s="360">
        <f t="shared" si="14"/>
        <v>0</v>
      </c>
      <c r="J51" s="35"/>
      <c r="K51" s="36"/>
      <c r="L51" s="319">
        <f t="shared" si="10"/>
        <v>86.111111111111114</v>
      </c>
      <c r="M51" s="319">
        <f t="shared" si="10"/>
        <v>0</v>
      </c>
      <c r="N51" s="319">
        <f t="shared" si="10"/>
        <v>13.888888888888889</v>
      </c>
      <c r="O51" s="319">
        <f t="shared" si="10"/>
        <v>0</v>
      </c>
      <c r="P51" s="319">
        <f t="shared" si="10"/>
        <v>0</v>
      </c>
      <c r="Q51" s="135"/>
      <c r="R51" s="136"/>
      <c r="S51" s="104">
        <f t="shared" si="2"/>
        <v>100</v>
      </c>
      <c r="T51" s="14"/>
      <c r="U51" s="95"/>
      <c r="V51" s="95"/>
      <c r="W51" s="95"/>
      <c r="X51" s="95"/>
      <c r="Y51" s="95"/>
      <c r="Z51" s="95"/>
      <c r="AA51" s="95"/>
      <c r="AB51" s="95"/>
    </row>
    <row r="52" spans="1:28" ht="12.75" customHeight="1" x14ac:dyDescent="0.25">
      <c r="B52" s="3"/>
      <c r="C52" s="2">
        <v>2014</v>
      </c>
      <c r="D52" s="178">
        <f t="shared" si="3"/>
        <v>29</v>
      </c>
      <c r="E52" s="178">
        <f t="shared" si="14"/>
        <v>23</v>
      </c>
      <c r="F52" s="378">
        <f t="shared" si="14"/>
        <v>1</v>
      </c>
      <c r="G52" s="360">
        <f t="shared" si="14"/>
        <v>5</v>
      </c>
      <c r="H52" s="378">
        <f t="shared" si="14"/>
        <v>0</v>
      </c>
      <c r="I52" s="360">
        <f t="shared" si="14"/>
        <v>0</v>
      </c>
      <c r="J52" s="109"/>
      <c r="K52" s="5"/>
      <c r="L52" s="319">
        <f t="shared" si="10"/>
        <v>79.310344827586206</v>
      </c>
      <c r="M52" s="319">
        <f t="shared" si="10"/>
        <v>3.4482758620689653</v>
      </c>
      <c r="N52" s="319">
        <f t="shared" si="10"/>
        <v>17.241379310344829</v>
      </c>
      <c r="O52" s="319">
        <f t="shared" si="10"/>
        <v>0</v>
      </c>
      <c r="P52" s="319">
        <f t="shared" si="10"/>
        <v>0</v>
      </c>
      <c r="Q52" s="111"/>
      <c r="R52" s="90"/>
      <c r="S52" s="104">
        <f t="shared" si="2"/>
        <v>95.833333333333329</v>
      </c>
      <c r="T52" s="13"/>
      <c r="U52" s="95"/>
      <c r="V52" s="95"/>
      <c r="W52" s="95"/>
      <c r="X52" s="95"/>
      <c r="Y52" s="95"/>
      <c r="Z52" s="95"/>
      <c r="AA52" s="95"/>
      <c r="AB52" s="95"/>
    </row>
    <row r="53" spans="1:28" ht="12.75" customHeight="1" x14ac:dyDescent="0.25">
      <c r="B53" s="3"/>
      <c r="C53" s="12" t="s">
        <v>7</v>
      </c>
      <c r="D53" s="179">
        <f t="shared" si="3"/>
        <v>7</v>
      </c>
      <c r="E53" s="179">
        <f t="shared" si="14"/>
        <v>6</v>
      </c>
      <c r="F53" s="379">
        <f t="shared" si="14"/>
        <v>1</v>
      </c>
      <c r="G53" s="361">
        <f t="shared" si="14"/>
        <v>0</v>
      </c>
      <c r="H53" s="379">
        <f t="shared" si="14"/>
        <v>0</v>
      </c>
      <c r="I53" s="361">
        <f t="shared" si="14"/>
        <v>0</v>
      </c>
      <c r="J53" s="96"/>
      <c r="K53" s="48"/>
      <c r="L53" s="188">
        <f t="shared" si="10"/>
        <v>85.714285714285708</v>
      </c>
      <c r="M53" s="188">
        <f t="shared" si="10"/>
        <v>14.285714285714285</v>
      </c>
      <c r="N53" s="188">
        <f t="shared" si="10"/>
        <v>0</v>
      </c>
      <c r="O53" s="188">
        <f t="shared" si="10"/>
        <v>0</v>
      </c>
      <c r="P53" s="188">
        <f t="shared" si="10"/>
        <v>0</v>
      </c>
      <c r="Q53" s="112"/>
      <c r="R53" s="92"/>
      <c r="S53" s="93">
        <f t="shared" si="2"/>
        <v>85.714285714285708</v>
      </c>
      <c r="U53" s="95"/>
      <c r="V53" s="95"/>
      <c r="W53" s="95"/>
      <c r="X53" s="95"/>
      <c r="Y53" s="95"/>
      <c r="Z53" s="95"/>
      <c r="AA53" s="95"/>
      <c r="AB53" s="95"/>
    </row>
    <row r="54" spans="1:28" ht="12.75" customHeight="1" x14ac:dyDescent="0.25">
      <c r="B54" s="3"/>
      <c r="C54" s="12" t="s">
        <v>4</v>
      </c>
      <c r="D54" s="179">
        <f t="shared" si="3"/>
        <v>4</v>
      </c>
      <c r="E54" s="179">
        <f t="shared" si="14"/>
        <v>4</v>
      </c>
      <c r="F54" s="379">
        <f t="shared" si="14"/>
        <v>0</v>
      </c>
      <c r="G54" s="361">
        <f t="shared" si="14"/>
        <v>0</v>
      </c>
      <c r="H54" s="379">
        <f t="shared" si="14"/>
        <v>0</v>
      </c>
      <c r="I54" s="361">
        <f t="shared" si="14"/>
        <v>0</v>
      </c>
      <c r="J54" s="96"/>
      <c r="K54" s="48"/>
      <c r="L54" s="188">
        <f t="shared" si="10"/>
        <v>100</v>
      </c>
      <c r="M54" s="188">
        <f t="shared" si="10"/>
        <v>0</v>
      </c>
      <c r="N54" s="188">
        <f t="shared" si="10"/>
        <v>0</v>
      </c>
      <c r="O54" s="188">
        <f t="shared" si="10"/>
        <v>0</v>
      </c>
      <c r="P54" s="188">
        <f t="shared" si="10"/>
        <v>0</v>
      </c>
      <c r="Q54" s="112"/>
      <c r="R54" s="92"/>
      <c r="S54" s="93">
        <f t="shared" si="2"/>
        <v>100</v>
      </c>
      <c r="U54" s="95"/>
      <c r="V54" s="95"/>
      <c r="W54" s="95"/>
      <c r="X54" s="95"/>
      <c r="Y54" s="95"/>
      <c r="Z54" s="95"/>
      <c r="AA54" s="95"/>
      <c r="AB54" s="95"/>
    </row>
    <row r="55" spans="1:28" ht="12.75" customHeight="1" x14ac:dyDescent="0.25">
      <c r="B55" s="3"/>
      <c r="C55" s="12" t="s">
        <v>5</v>
      </c>
      <c r="D55" s="179">
        <f t="shared" si="3"/>
        <v>9</v>
      </c>
      <c r="E55" s="179">
        <f t="shared" si="14"/>
        <v>7</v>
      </c>
      <c r="F55" s="379">
        <f t="shared" si="14"/>
        <v>0</v>
      </c>
      <c r="G55" s="361">
        <f t="shared" si="14"/>
        <v>2</v>
      </c>
      <c r="H55" s="379">
        <f t="shared" si="14"/>
        <v>0</v>
      </c>
      <c r="I55" s="361">
        <f t="shared" si="14"/>
        <v>0</v>
      </c>
      <c r="J55" s="96"/>
      <c r="K55" s="48"/>
      <c r="L55" s="188">
        <f t="shared" si="10"/>
        <v>77.777777777777786</v>
      </c>
      <c r="M55" s="188">
        <f t="shared" si="10"/>
        <v>0</v>
      </c>
      <c r="N55" s="188">
        <f t="shared" si="10"/>
        <v>22.222222222222221</v>
      </c>
      <c r="O55" s="188">
        <f t="shared" si="10"/>
        <v>0</v>
      </c>
      <c r="P55" s="188">
        <f t="shared" si="10"/>
        <v>0</v>
      </c>
      <c r="Q55" s="112"/>
      <c r="R55" s="92"/>
      <c r="S55" s="93">
        <f t="shared" si="2"/>
        <v>100</v>
      </c>
      <c r="U55" s="95"/>
      <c r="V55" s="95"/>
      <c r="W55" s="95"/>
      <c r="X55" s="95"/>
      <c r="Y55" s="95"/>
      <c r="Z55" s="95"/>
      <c r="AA55" s="95"/>
      <c r="AB55" s="95"/>
    </row>
    <row r="56" spans="1:28" ht="12.75" customHeight="1" x14ac:dyDescent="0.25">
      <c r="B56" s="3"/>
      <c r="C56" s="12" t="s">
        <v>6</v>
      </c>
      <c r="D56" s="179">
        <f t="shared" si="3"/>
        <v>9</v>
      </c>
      <c r="E56" s="179">
        <f t="shared" si="14"/>
        <v>6</v>
      </c>
      <c r="F56" s="379">
        <f t="shared" si="14"/>
        <v>0</v>
      </c>
      <c r="G56" s="361">
        <f t="shared" si="14"/>
        <v>3</v>
      </c>
      <c r="H56" s="379">
        <f t="shared" si="14"/>
        <v>0</v>
      </c>
      <c r="I56" s="361">
        <f t="shared" si="14"/>
        <v>0</v>
      </c>
      <c r="J56" s="96"/>
      <c r="K56" s="48"/>
      <c r="L56" s="188">
        <f t="shared" si="10"/>
        <v>66.666666666666657</v>
      </c>
      <c r="M56" s="188">
        <f t="shared" si="10"/>
        <v>0</v>
      </c>
      <c r="N56" s="188">
        <f t="shared" si="10"/>
        <v>33.333333333333329</v>
      </c>
      <c r="O56" s="188">
        <f t="shared" si="10"/>
        <v>0</v>
      </c>
      <c r="P56" s="188">
        <f t="shared" si="10"/>
        <v>0</v>
      </c>
      <c r="Q56" s="112"/>
      <c r="R56" s="92"/>
      <c r="S56" s="93">
        <f t="shared" si="2"/>
        <v>100</v>
      </c>
      <c r="U56" s="95"/>
      <c r="V56" s="95"/>
      <c r="W56" s="95"/>
      <c r="X56" s="95"/>
      <c r="Y56" s="95"/>
      <c r="Z56" s="95"/>
      <c r="AA56" s="95"/>
      <c r="AB56" s="95"/>
    </row>
    <row r="57" spans="1:28" ht="12.75" customHeight="1" x14ac:dyDescent="0.25">
      <c r="B57" s="4"/>
      <c r="C57" s="12"/>
      <c r="D57" s="179"/>
      <c r="E57" s="179"/>
      <c r="F57" s="379"/>
      <c r="G57" s="361"/>
      <c r="H57" s="379"/>
      <c r="I57" s="361"/>
      <c r="J57" s="96"/>
      <c r="K57" s="48"/>
      <c r="L57" s="188"/>
      <c r="M57" s="188"/>
      <c r="N57" s="188"/>
      <c r="O57" s="188"/>
      <c r="P57" s="188"/>
      <c r="Q57" s="112"/>
      <c r="R57" s="92"/>
      <c r="S57" s="104"/>
      <c r="U57" s="95"/>
      <c r="V57" s="95"/>
      <c r="W57" s="95"/>
      <c r="X57" s="95"/>
      <c r="Y57" s="95"/>
      <c r="Z57" s="95"/>
      <c r="AA57" s="95"/>
      <c r="AB57" s="95"/>
    </row>
    <row r="58" spans="1:28" ht="12.75" customHeight="1" x14ac:dyDescent="0.25">
      <c r="A58" s="3"/>
      <c r="B58" s="3"/>
      <c r="C58" s="2">
        <v>2015</v>
      </c>
      <c r="D58" s="178">
        <f t="shared" si="3"/>
        <v>40</v>
      </c>
      <c r="E58" s="178">
        <f t="shared" ref="E58:I60" si="15">E113+E168+E223</f>
        <v>28</v>
      </c>
      <c r="F58" s="378">
        <f t="shared" si="15"/>
        <v>4</v>
      </c>
      <c r="G58" s="360">
        <f t="shared" si="15"/>
        <v>8</v>
      </c>
      <c r="H58" s="378">
        <f t="shared" si="15"/>
        <v>0</v>
      </c>
      <c r="I58" s="360">
        <f t="shared" si="15"/>
        <v>0</v>
      </c>
      <c r="J58" s="35"/>
      <c r="K58" s="36"/>
      <c r="L58" s="319">
        <f t="shared" si="10"/>
        <v>70</v>
      </c>
      <c r="M58" s="319">
        <f t="shared" si="10"/>
        <v>10</v>
      </c>
      <c r="N58" s="319">
        <f t="shared" si="10"/>
        <v>20</v>
      </c>
      <c r="O58" s="319">
        <f t="shared" si="10"/>
        <v>0</v>
      </c>
      <c r="P58" s="319">
        <f t="shared" si="10"/>
        <v>0</v>
      </c>
      <c r="Q58" s="111"/>
      <c r="R58" s="90"/>
      <c r="S58" s="104">
        <f t="shared" si="2"/>
        <v>87.5</v>
      </c>
      <c r="U58" s="95"/>
      <c r="V58" s="95"/>
      <c r="W58" s="95"/>
      <c r="X58" s="95"/>
      <c r="Y58" s="95"/>
      <c r="Z58" s="95"/>
      <c r="AA58" s="95"/>
      <c r="AB58" s="95"/>
    </row>
    <row r="59" spans="1:28" ht="12.75" customHeight="1" x14ac:dyDescent="0.25">
      <c r="A59" s="3"/>
      <c r="B59" s="3"/>
      <c r="C59" s="12" t="s">
        <v>7</v>
      </c>
      <c r="D59" s="179">
        <f t="shared" si="3"/>
        <v>20</v>
      </c>
      <c r="E59" s="179">
        <f t="shared" si="15"/>
        <v>15</v>
      </c>
      <c r="F59" s="379">
        <f t="shared" si="15"/>
        <v>3</v>
      </c>
      <c r="G59" s="361">
        <f t="shared" si="15"/>
        <v>2</v>
      </c>
      <c r="H59" s="379">
        <f t="shared" si="15"/>
        <v>0</v>
      </c>
      <c r="I59" s="361">
        <f t="shared" si="15"/>
        <v>0</v>
      </c>
      <c r="J59" s="33"/>
      <c r="K59" s="34"/>
      <c r="L59" s="188">
        <f t="shared" si="10"/>
        <v>75</v>
      </c>
      <c r="M59" s="188">
        <f t="shared" si="10"/>
        <v>15</v>
      </c>
      <c r="N59" s="188">
        <f t="shared" si="10"/>
        <v>10</v>
      </c>
      <c r="O59" s="188">
        <f t="shared" si="10"/>
        <v>0</v>
      </c>
      <c r="P59" s="188">
        <f t="shared" si="10"/>
        <v>0</v>
      </c>
      <c r="Q59" s="92"/>
      <c r="R59" s="153"/>
      <c r="S59" s="93">
        <f t="shared" si="2"/>
        <v>83.333333333333329</v>
      </c>
      <c r="U59" s="95"/>
      <c r="V59" s="95"/>
      <c r="W59" s="95"/>
      <c r="X59" s="95"/>
      <c r="Y59" s="95"/>
      <c r="Z59" s="95"/>
      <c r="AA59" s="95"/>
      <c r="AB59" s="95"/>
    </row>
    <row r="60" spans="1:28" ht="12.75" customHeight="1" x14ac:dyDescent="0.25">
      <c r="A60" s="16"/>
      <c r="B60" s="16"/>
      <c r="C60" s="17" t="s">
        <v>4</v>
      </c>
      <c r="D60" s="183">
        <f t="shared" si="3"/>
        <v>20</v>
      </c>
      <c r="E60" s="183">
        <f t="shared" si="15"/>
        <v>13</v>
      </c>
      <c r="F60" s="380">
        <f t="shared" si="15"/>
        <v>1</v>
      </c>
      <c r="G60" s="362">
        <f t="shared" si="15"/>
        <v>6</v>
      </c>
      <c r="H60" s="380">
        <f t="shared" si="15"/>
        <v>0</v>
      </c>
      <c r="I60" s="362">
        <f t="shared" si="15"/>
        <v>0</v>
      </c>
      <c r="J60" s="16"/>
      <c r="K60" s="30"/>
      <c r="L60" s="189">
        <f t="shared" si="10"/>
        <v>65</v>
      </c>
      <c r="M60" s="189">
        <f t="shared" si="10"/>
        <v>5</v>
      </c>
      <c r="N60" s="189">
        <f t="shared" si="10"/>
        <v>30</v>
      </c>
      <c r="O60" s="189">
        <f t="shared" si="10"/>
        <v>0</v>
      </c>
      <c r="P60" s="189">
        <f t="shared" si="10"/>
        <v>0</v>
      </c>
      <c r="Q60" s="16"/>
      <c r="R60" s="30"/>
      <c r="S60" s="316">
        <f t="shared" si="2"/>
        <v>92.857142857142861</v>
      </c>
      <c r="U60" s="95"/>
      <c r="V60" s="95"/>
      <c r="W60" s="95"/>
      <c r="X60" s="95"/>
      <c r="Y60" s="95"/>
      <c r="Z60" s="95"/>
      <c r="AA60" s="95"/>
      <c r="AB60" s="95"/>
    </row>
    <row r="61" spans="1:28" ht="12.75" customHeight="1" x14ac:dyDescent="0.25">
      <c r="B61" s="3"/>
      <c r="C61" s="19"/>
      <c r="D61" s="179"/>
      <c r="E61" s="179"/>
      <c r="F61" s="379"/>
      <c r="G61" s="361"/>
      <c r="H61" s="379"/>
      <c r="I61" s="361"/>
      <c r="J61" s="33"/>
      <c r="K61" s="34"/>
      <c r="L61" s="188"/>
      <c r="M61" s="188"/>
      <c r="N61" s="188"/>
      <c r="O61" s="188"/>
      <c r="P61" s="188"/>
      <c r="Q61" s="92"/>
      <c r="R61" s="153"/>
      <c r="S61" s="92"/>
      <c r="U61" s="95"/>
      <c r="V61" s="95"/>
      <c r="W61" s="95"/>
      <c r="X61" s="95"/>
      <c r="Y61" s="95"/>
      <c r="Z61" s="95"/>
      <c r="AA61" s="95"/>
      <c r="AB61" s="95"/>
    </row>
    <row r="62" spans="1:28" ht="12.75" customHeight="1" x14ac:dyDescent="0.25">
      <c r="A62" s="4" t="s">
        <v>44</v>
      </c>
      <c r="B62" s="4" t="s">
        <v>35</v>
      </c>
      <c r="C62" s="2">
        <v>2013</v>
      </c>
      <c r="D62" s="178">
        <f t="shared" si="3"/>
        <v>146156</v>
      </c>
      <c r="E62" s="178">
        <f t="shared" ref="E62:I67" si="16">E73+E84+E95+E106</f>
        <v>116410</v>
      </c>
      <c r="F62" s="378">
        <f t="shared" si="16"/>
        <v>9985</v>
      </c>
      <c r="G62" s="360">
        <f t="shared" si="16"/>
        <v>17384</v>
      </c>
      <c r="H62" s="378">
        <f t="shared" si="16"/>
        <v>1466</v>
      </c>
      <c r="I62" s="360">
        <f t="shared" si="16"/>
        <v>911</v>
      </c>
      <c r="J62" s="35"/>
      <c r="K62" s="36"/>
      <c r="L62" s="319">
        <f t="shared" si="10"/>
        <v>79.647773611757302</v>
      </c>
      <c r="M62" s="319">
        <f t="shared" si="10"/>
        <v>6.8317414269684447</v>
      </c>
      <c r="N62" s="319">
        <f t="shared" si="10"/>
        <v>11.89414050740305</v>
      </c>
      <c r="O62" s="319">
        <f t="shared" si="10"/>
        <v>1.0030378499685269</v>
      </c>
      <c r="P62" s="319">
        <f t="shared" si="10"/>
        <v>0.62330660390267933</v>
      </c>
      <c r="Q62" s="135"/>
      <c r="R62" s="136"/>
      <c r="S62" s="90">
        <f t="shared" si="2"/>
        <v>91.107538905973342</v>
      </c>
      <c r="U62" s="95"/>
      <c r="V62" s="95"/>
      <c r="W62" s="95"/>
      <c r="X62" s="95"/>
      <c r="Y62" s="95"/>
      <c r="Z62" s="95"/>
      <c r="AA62" s="95"/>
      <c r="AB62" s="95"/>
    </row>
    <row r="63" spans="1:28" ht="12.75" customHeight="1" x14ac:dyDescent="0.25">
      <c r="A63" s="4"/>
      <c r="B63" s="3"/>
      <c r="C63" s="2">
        <v>2014</v>
      </c>
      <c r="D63" s="178">
        <f t="shared" si="3"/>
        <v>144324</v>
      </c>
      <c r="E63" s="178">
        <f t="shared" si="16"/>
        <v>116904</v>
      </c>
      <c r="F63" s="378">
        <f t="shared" si="16"/>
        <v>5030</v>
      </c>
      <c r="G63" s="360">
        <f t="shared" si="16"/>
        <v>20100</v>
      </c>
      <c r="H63" s="378">
        <f t="shared" si="16"/>
        <v>795</v>
      </c>
      <c r="I63" s="360">
        <f t="shared" si="16"/>
        <v>1495</v>
      </c>
      <c r="J63" s="35"/>
      <c r="K63" s="36"/>
      <c r="L63" s="319">
        <f t="shared" si="10"/>
        <v>81.0010809013054</v>
      </c>
      <c r="M63" s="319">
        <f t="shared" si="10"/>
        <v>3.485213824450542</v>
      </c>
      <c r="N63" s="319">
        <f t="shared" si="10"/>
        <v>13.926997588758628</v>
      </c>
      <c r="O63" s="319">
        <f t="shared" si="10"/>
        <v>0.55084393448075164</v>
      </c>
      <c r="P63" s="319">
        <f t="shared" si="10"/>
        <v>1.0358637510046838</v>
      </c>
      <c r="Q63" s="101"/>
      <c r="R63" s="89"/>
      <c r="S63" s="90">
        <f t="shared" si="2"/>
        <v>95.31089000515199</v>
      </c>
      <c r="U63" s="95"/>
      <c r="V63" s="95"/>
      <c r="W63" s="95"/>
      <c r="X63" s="95"/>
      <c r="Y63" s="95"/>
      <c r="Z63" s="95"/>
      <c r="AA63" s="95"/>
      <c r="AB63" s="95"/>
    </row>
    <row r="64" spans="1:28" ht="12.75" customHeight="1" x14ac:dyDescent="0.25">
      <c r="A64" s="4"/>
      <c r="B64" s="3"/>
      <c r="C64" s="12" t="s">
        <v>7</v>
      </c>
      <c r="D64" s="179">
        <f t="shared" si="3"/>
        <v>40542</v>
      </c>
      <c r="E64" s="179">
        <f t="shared" si="16"/>
        <v>32911</v>
      </c>
      <c r="F64" s="379">
        <f t="shared" si="16"/>
        <v>1484</v>
      </c>
      <c r="G64" s="361">
        <f t="shared" si="16"/>
        <v>5548</v>
      </c>
      <c r="H64" s="379">
        <f t="shared" si="16"/>
        <v>236</v>
      </c>
      <c r="I64" s="361">
        <f t="shared" si="16"/>
        <v>363</v>
      </c>
      <c r="J64" s="33"/>
      <c r="K64" s="34"/>
      <c r="L64" s="188">
        <f t="shared" si="10"/>
        <v>81.177544275072762</v>
      </c>
      <c r="M64" s="188">
        <f t="shared" si="10"/>
        <v>3.6604015588772141</v>
      </c>
      <c r="N64" s="188">
        <f t="shared" si="10"/>
        <v>13.684574022001875</v>
      </c>
      <c r="O64" s="188">
        <f t="shared" si="10"/>
        <v>0.582112377287751</v>
      </c>
      <c r="P64" s="188">
        <f t="shared" si="10"/>
        <v>0.89536776676039675</v>
      </c>
      <c r="Q64" s="102"/>
      <c r="R64" s="91"/>
      <c r="S64" s="92">
        <f t="shared" si="2"/>
        <v>95.084871692290108</v>
      </c>
      <c r="U64" s="95"/>
      <c r="V64" s="95"/>
      <c r="W64" s="95"/>
      <c r="X64" s="95"/>
      <c r="Y64" s="95"/>
      <c r="Z64" s="95"/>
      <c r="AA64" s="95"/>
      <c r="AB64" s="95"/>
    </row>
    <row r="65" spans="1:28" ht="12.75" customHeight="1" x14ac:dyDescent="0.25">
      <c r="A65" s="4"/>
      <c r="B65" s="3"/>
      <c r="C65" s="12" t="s">
        <v>4</v>
      </c>
      <c r="D65" s="179">
        <f t="shared" si="3"/>
        <v>35680</v>
      </c>
      <c r="E65" s="179">
        <f t="shared" si="16"/>
        <v>28973</v>
      </c>
      <c r="F65" s="379">
        <f t="shared" si="16"/>
        <v>1404</v>
      </c>
      <c r="G65" s="361">
        <f t="shared" si="16"/>
        <v>4779</v>
      </c>
      <c r="H65" s="379">
        <f t="shared" si="16"/>
        <v>200</v>
      </c>
      <c r="I65" s="361">
        <f t="shared" si="16"/>
        <v>324</v>
      </c>
      <c r="J65" s="33"/>
      <c r="K65" s="34"/>
      <c r="L65" s="188">
        <f t="shared" si="10"/>
        <v>81.202354260089677</v>
      </c>
      <c r="M65" s="188">
        <f t="shared" si="10"/>
        <v>3.9349775784753365</v>
      </c>
      <c r="N65" s="188">
        <f t="shared" si="10"/>
        <v>13.394058295964125</v>
      </c>
      <c r="O65" s="188">
        <f t="shared" si="10"/>
        <v>0.5605381165919282</v>
      </c>
      <c r="P65" s="188">
        <f t="shared" si="10"/>
        <v>0.90807174887892372</v>
      </c>
      <c r="Q65" s="102"/>
      <c r="R65" s="91"/>
      <c r="S65" s="92">
        <f t="shared" si="2"/>
        <v>94.809229474774284</v>
      </c>
      <c r="U65" s="95"/>
      <c r="V65" s="95"/>
      <c r="W65" s="95"/>
      <c r="X65" s="95"/>
      <c r="Y65" s="95"/>
      <c r="Z65" s="95"/>
      <c r="AA65" s="95"/>
      <c r="AB65" s="95"/>
    </row>
    <row r="66" spans="1:28" ht="12.75" customHeight="1" x14ac:dyDescent="0.25">
      <c r="A66" s="4"/>
      <c r="B66" s="3"/>
      <c r="C66" s="12" t="s">
        <v>5</v>
      </c>
      <c r="D66" s="179">
        <f t="shared" si="3"/>
        <v>34244</v>
      </c>
      <c r="E66" s="179">
        <f t="shared" si="16"/>
        <v>27541</v>
      </c>
      <c r="F66" s="379">
        <f t="shared" si="16"/>
        <v>1110</v>
      </c>
      <c r="G66" s="361">
        <f t="shared" si="16"/>
        <v>5035</v>
      </c>
      <c r="H66" s="379">
        <f t="shared" si="16"/>
        <v>195</v>
      </c>
      <c r="I66" s="361">
        <f t="shared" si="16"/>
        <v>363</v>
      </c>
      <c r="J66" s="33"/>
      <c r="K66" s="34"/>
      <c r="L66" s="188">
        <f t="shared" si="10"/>
        <v>80.425768017754933</v>
      </c>
      <c r="M66" s="188">
        <f t="shared" si="10"/>
        <v>3.2414437565704937</v>
      </c>
      <c r="N66" s="188">
        <f t="shared" si="10"/>
        <v>14.703305688587781</v>
      </c>
      <c r="O66" s="188">
        <f t="shared" si="10"/>
        <v>0.56944282210022201</v>
      </c>
      <c r="P66" s="188">
        <f t="shared" si="10"/>
        <v>1.060039714986567</v>
      </c>
      <c r="Q66" s="102"/>
      <c r="R66" s="91"/>
      <c r="S66" s="92">
        <f t="shared" si="2"/>
        <v>95.532198979766505</v>
      </c>
      <c r="U66" s="95"/>
      <c r="V66" s="95"/>
      <c r="W66" s="95"/>
      <c r="X66" s="95"/>
      <c r="Y66" s="95"/>
      <c r="Z66" s="95"/>
      <c r="AA66" s="95"/>
      <c r="AB66" s="95"/>
    </row>
    <row r="67" spans="1:28" ht="12.75" customHeight="1" x14ac:dyDescent="0.25">
      <c r="A67" s="4"/>
      <c r="B67" s="369">
        <f>G66+I66</f>
        <v>5398</v>
      </c>
      <c r="C67" s="12" t="s">
        <v>6</v>
      </c>
      <c r="D67" s="179">
        <f t="shared" si="3"/>
        <v>33858</v>
      </c>
      <c r="E67" s="179">
        <f t="shared" si="16"/>
        <v>27479</v>
      </c>
      <c r="F67" s="379">
        <f t="shared" si="16"/>
        <v>1032</v>
      </c>
      <c r="G67" s="361">
        <f t="shared" si="16"/>
        <v>4738</v>
      </c>
      <c r="H67" s="379">
        <f t="shared" si="16"/>
        <v>164</v>
      </c>
      <c r="I67" s="361">
        <f t="shared" si="16"/>
        <v>445</v>
      </c>
      <c r="J67" s="33"/>
      <c r="K67" s="34"/>
      <c r="L67" s="188">
        <f t="shared" si="10"/>
        <v>81.159548703408362</v>
      </c>
      <c r="M67" s="188">
        <f t="shared" si="10"/>
        <v>3.0480241006556796</v>
      </c>
      <c r="N67" s="188">
        <f t="shared" si="10"/>
        <v>13.993738555142063</v>
      </c>
      <c r="O67" s="188">
        <f t="shared" si="10"/>
        <v>0.48437592297241422</v>
      </c>
      <c r="P67" s="188">
        <f t="shared" si="10"/>
        <v>1.3143127178214897</v>
      </c>
      <c r="Q67" s="102"/>
      <c r="R67" s="91"/>
      <c r="S67" s="92">
        <f t="shared" si="2"/>
        <v>95.892857142857139</v>
      </c>
      <c r="U67" s="95"/>
      <c r="V67" s="95"/>
      <c r="W67" s="95"/>
      <c r="X67" s="95"/>
      <c r="Y67" s="95"/>
      <c r="Z67" s="95"/>
      <c r="AA67" s="95"/>
      <c r="AB67" s="95"/>
    </row>
    <row r="68" spans="1:28" ht="12.75" customHeight="1" x14ac:dyDescent="0.25">
      <c r="A68" s="4"/>
      <c r="B68" s="367">
        <f>B67/D70</f>
        <v>0.15052144331046791</v>
      </c>
      <c r="C68" s="12"/>
      <c r="D68" s="179"/>
      <c r="E68" s="179"/>
      <c r="F68" s="379"/>
      <c r="G68" s="361"/>
      <c r="H68" s="379"/>
      <c r="I68" s="361"/>
      <c r="J68" s="33"/>
      <c r="K68" s="34"/>
      <c r="L68" s="188"/>
      <c r="M68" s="188"/>
      <c r="N68" s="188"/>
      <c r="O68" s="188"/>
      <c r="P68" s="188"/>
      <c r="Q68" s="102"/>
      <c r="R68" s="91"/>
      <c r="S68" s="92"/>
      <c r="U68" s="95"/>
      <c r="V68" s="95"/>
      <c r="W68" s="95"/>
      <c r="X68" s="95"/>
      <c r="Y68" s="95"/>
      <c r="Z68" s="95"/>
      <c r="AA68" s="95"/>
      <c r="AB68" s="95"/>
    </row>
    <row r="69" spans="1:28" ht="12.75" customHeight="1" x14ac:dyDescent="0.25">
      <c r="A69" s="4"/>
      <c r="B69" s="3"/>
      <c r="C69" s="2">
        <v>2015</v>
      </c>
      <c r="D69" s="178">
        <f t="shared" si="3"/>
        <v>70343</v>
      </c>
      <c r="E69" s="178">
        <f t="shared" ref="E69:I71" si="17">E80+E91+E102+E113</f>
        <v>57559</v>
      </c>
      <c r="F69" s="378">
        <f t="shared" si="17"/>
        <v>1715</v>
      </c>
      <c r="G69" s="360">
        <f t="shared" si="17"/>
        <v>9838</v>
      </c>
      <c r="H69" s="378">
        <f t="shared" si="17"/>
        <v>380</v>
      </c>
      <c r="I69" s="360">
        <f t="shared" si="17"/>
        <v>851</v>
      </c>
      <c r="J69" s="35"/>
      <c r="K69" s="36"/>
      <c r="L69" s="319">
        <f t="shared" si="10"/>
        <v>81.826194504072902</v>
      </c>
      <c r="M69" s="319">
        <f t="shared" si="10"/>
        <v>2.4380535376654393</v>
      </c>
      <c r="N69" s="319">
        <f t="shared" si="10"/>
        <v>13.985755512275563</v>
      </c>
      <c r="O69" s="319">
        <f t="shared" si="10"/>
        <v>0.54021011330196322</v>
      </c>
      <c r="P69" s="319">
        <f t="shared" si="10"/>
        <v>1.2097863326841334</v>
      </c>
      <c r="Q69" s="101"/>
      <c r="R69" s="89"/>
      <c r="S69" s="90">
        <f t="shared" si="2"/>
        <v>96.537476241632916</v>
      </c>
      <c r="U69" s="95"/>
      <c r="V69" s="95"/>
      <c r="W69" s="95"/>
      <c r="X69" s="95"/>
      <c r="Y69" s="95"/>
      <c r="Z69" s="95"/>
      <c r="AA69" s="95"/>
      <c r="AB69" s="95"/>
    </row>
    <row r="70" spans="1:28" s="3" customFormat="1" ht="12.75" customHeight="1" x14ac:dyDescent="0.25">
      <c r="A70" s="4"/>
      <c r="B70" s="355">
        <f>G71+I71</f>
        <v>5223</v>
      </c>
      <c r="C70" s="6" t="s">
        <v>25</v>
      </c>
      <c r="D70" s="179">
        <f t="shared" si="3"/>
        <v>35862</v>
      </c>
      <c r="E70" s="179">
        <f t="shared" si="17"/>
        <v>29184</v>
      </c>
      <c r="F70" s="379">
        <f t="shared" si="17"/>
        <v>1007</v>
      </c>
      <c r="G70" s="361">
        <f t="shared" si="17"/>
        <v>5067</v>
      </c>
      <c r="H70" s="379">
        <f t="shared" si="17"/>
        <v>205</v>
      </c>
      <c r="I70" s="361">
        <f t="shared" si="17"/>
        <v>399</v>
      </c>
      <c r="J70" s="33"/>
      <c r="K70" s="34"/>
      <c r="L70" s="188">
        <f t="shared" si="10"/>
        <v>81.378618035803925</v>
      </c>
      <c r="M70" s="188">
        <f t="shared" si="10"/>
        <v>2.8079861692041717</v>
      </c>
      <c r="N70" s="188">
        <f t="shared" si="10"/>
        <v>14.12916178684959</v>
      </c>
      <c r="O70" s="188">
        <f t="shared" si="10"/>
        <v>0.57163571468406671</v>
      </c>
      <c r="P70" s="188">
        <f t="shared" si="10"/>
        <v>1.1125982934582568</v>
      </c>
      <c r="Q70" s="102"/>
      <c r="R70" s="91"/>
      <c r="S70" s="92">
        <f t="shared" si="2"/>
        <v>96.064296151972727</v>
      </c>
      <c r="U70" s="95"/>
      <c r="V70" s="95"/>
      <c r="W70" s="95"/>
      <c r="X70" s="95"/>
      <c r="Y70" s="95"/>
      <c r="Z70" s="95"/>
      <c r="AA70" s="95"/>
      <c r="AB70" s="95"/>
    </row>
    <row r="71" spans="1:28" s="3" customFormat="1" ht="12.75" customHeight="1" x14ac:dyDescent="0.25">
      <c r="A71" s="4"/>
      <c r="B71" s="367">
        <f>B70/D71</f>
        <v>0.15147472521098576</v>
      </c>
      <c r="C71" s="6" t="s">
        <v>78</v>
      </c>
      <c r="D71" s="179">
        <f t="shared" si="3"/>
        <v>34481</v>
      </c>
      <c r="E71" s="179">
        <f t="shared" si="17"/>
        <v>28375</v>
      </c>
      <c r="F71" s="379">
        <f t="shared" si="17"/>
        <v>708</v>
      </c>
      <c r="G71" s="361">
        <f t="shared" si="17"/>
        <v>4771</v>
      </c>
      <c r="H71" s="379">
        <f t="shared" si="17"/>
        <v>175</v>
      </c>
      <c r="I71" s="361">
        <f t="shared" si="17"/>
        <v>452</v>
      </c>
      <c r="J71" s="33"/>
      <c r="K71" s="34"/>
      <c r="L71" s="188">
        <f t="shared" si="10"/>
        <v>82.291696876540698</v>
      </c>
      <c r="M71" s="188">
        <f t="shared" si="10"/>
        <v>2.0533047185406454</v>
      </c>
      <c r="N71" s="188">
        <f t="shared" si="10"/>
        <v>13.836605666889012</v>
      </c>
      <c r="O71" s="188">
        <f t="shared" si="10"/>
        <v>0.5075258838200748</v>
      </c>
      <c r="P71" s="188">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5">
      <c r="A72" s="4"/>
      <c r="B72" s="4"/>
      <c r="C72" s="6"/>
      <c r="D72" s="179"/>
      <c r="E72" s="179"/>
      <c r="F72" s="379"/>
      <c r="G72" s="361"/>
      <c r="H72" s="379"/>
      <c r="I72" s="361"/>
      <c r="J72" s="33"/>
      <c r="K72" s="34"/>
      <c r="L72" s="188"/>
      <c r="M72" s="188"/>
      <c r="N72" s="188"/>
      <c r="O72" s="188"/>
      <c r="P72" s="188"/>
      <c r="Q72" s="102"/>
      <c r="R72" s="91"/>
      <c r="S72" s="92"/>
      <c r="U72" s="95"/>
      <c r="V72" s="95">
        <f>G71+I71</f>
        <v>5223</v>
      </c>
      <c r="W72" s="95"/>
      <c r="X72" s="95"/>
      <c r="Y72" s="95"/>
      <c r="Z72" s="95"/>
      <c r="AA72" s="95"/>
      <c r="AB72" s="95"/>
    </row>
    <row r="73" spans="1:28" ht="12.75" customHeight="1" x14ac:dyDescent="0.25">
      <c r="B73" s="4" t="s">
        <v>26</v>
      </c>
      <c r="C73" s="2">
        <v>2013</v>
      </c>
      <c r="D73" s="178">
        <f t="shared" ref="D73:D136" si="19">SUM(E73:I73)</f>
        <v>77590</v>
      </c>
      <c r="E73" s="178">
        <f>'Data for T1'!F49</f>
        <v>63359</v>
      </c>
      <c r="F73" s="378">
        <f>'Data for T1'!G49</f>
        <v>4409</v>
      </c>
      <c r="G73" s="360">
        <f>'Data for T1'!H49</f>
        <v>8783</v>
      </c>
      <c r="H73" s="378">
        <f>'Data for T1'!I49</f>
        <v>487</v>
      </c>
      <c r="I73" s="360">
        <f>'Data for T1'!J49</f>
        <v>552</v>
      </c>
      <c r="J73" s="35"/>
      <c r="K73" s="36"/>
      <c r="L73" s="319">
        <f t="shared" si="10"/>
        <v>81.658718907075652</v>
      </c>
      <c r="M73" s="319">
        <f t="shared" si="10"/>
        <v>5.6824333032607299</v>
      </c>
      <c r="N73" s="319">
        <f t="shared" si="10"/>
        <v>11.31975770073463</v>
      </c>
      <c r="O73" s="319">
        <f t="shared" si="10"/>
        <v>0.62765820337672384</v>
      </c>
      <c r="P73" s="319">
        <f t="shared" si="10"/>
        <v>0.71143188555226189</v>
      </c>
      <c r="Q73" s="135"/>
      <c r="R73" s="136"/>
      <c r="S73" s="90">
        <f t="shared" si="18"/>
        <v>92.884444896594829</v>
      </c>
      <c r="U73" s="95"/>
      <c r="V73" s="156">
        <f>V72/D71</f>
        <v>0.15147472521098576</v>
      </c>
      <c r="W73" s="95"/>
      <c r="X73" s="95"/>
      <c r="Y73" s="95"/>
      <c r="Z73" s="95"/>
      <c r="AA73" s="95"/>
      <c r="AB73" s="95"/>
    </row>
    <row r="74" spans="1:28" ht="12.75" customHeight="1" x14ac:dyDescent="0.25">
      <c r="B74" s="3"/>
      <c r="C74" s="2">
        <v>2014</v>
      </c>
      <c r="D74" s="178">
        <f t="shared" si="19"/>
        <v>84488</v>
      </c>
      <c r="E74" s="178">
        <f>'Data for T1'!F50</f>
        <v>68528</v>
      </c>
      <c r="F74" s="378">
        <f>'Data for T1'!G50</f>
        <v>3199</v>
      </c>
      <c r="G74" s="360">
        <f>'Data for T1'!H50</f>
        <v>11409</v>
      </c>
      <c r="H74" s="378">
        <f>'Data for T1'!I50</f>
        <v>378</v>
      </c>
      <c r="I74" s="360">
        <f>'Data for T1'!J50</f>
        <v>974</v>
      </c>
      <c r="J74" s="35"/>
      <c r="K74" s="36"/>
      <c r="L74" s="319">
        <f t="shared" si="10"/>
        <v>81.109743395511785</v>
      </c>
      <c r="M74" s="319">
        <f t="shared" si="10"/>
        <v>3.7863365211627684</v>
      </c>
      <c r="N74" s="319">
        <f t="shared" si="10"/>
        <v>13.503692832118169</v>
      </c>
      <c r="O74" s="319">
        <f t="shared" si="10"/>
        <v>0.4474008143168261</v>
      </c>
      <c r="P74" s="319">
        <f t="shared" si="10"/>
        <v>1.1528264368904462</v>
      </c>
      <c r="Q74" s="90"/>
      <c r="R74" s="320"/>
      <c r="S74" s="90">
        <f t="shared" si="18"/>
        <v>95.105297007348213</v>
      </c>
      <c r="U74" s="95"/>
      <c r="V74" s="95"/>
      <c r="W74" s="95"/>
      <c r="X74" s="95"/>
      <c r="Y74" s="95"/>
      <c r="Z74" s="95"/>
      <c r="AA74" s="95"/>
      <c r="AB74" s="95"/>
    </row>
    <row r="75" spans="1:28" ht="12.75" customHeight="1" x14ac:dyDescent="0.25">
      <c r="B75" s="3"/>
      <c r="C75" s="12" t="s">
        <v>7</v>
      </c>
      <c r="D75" s="179">
        <f t="shared" si="19"/>
        <v>21707</v>
      </c>
      <c r="E75" s="179">
        <f>'Data for T1'!F51</f>
        <v>17611</v>
      </c>
      <c r="F75" s="379">
        <f>'Data for T1'!G51</f>
        <v>854</v>
      </c>
      <c r="G75" s="361">
        <f>'Data for T1'!H51</f>
        <v>2934</v>
      </c>
      <c r="H75" s="379">
        <f>'Data for T1'!I51</f>
        <v>91</v>
      </c>
      <c r="I75" s="361">
        <f>'Data for T1'!J51</f>
        <v>217</v>
      </c>
      <c r="J75" s="33"/>
      <c r="K75" s="34"/>
      <c r="L75" s="188">
        <f t="shared" si="10"/>
        <v>81.130510895102958</v>
      </c>
      <c r="M75" s="188">
        <f t="shared" si="10"/>
        <v>3.9342147694292167</v>
      </c>
      <c r="N75" s="188">
        <f t="shared" si="10"/>
        <v>13.516377205509745</v>
      </c>
      <c r="O75" s="188">
        <f t="shared" si="10"/>
        <v>0.41921960657852303</v>
      </c>
      <c r="P75" s="188">
        <f t="shared" si="10"/>
        <v>0.99967752337955496</v>
      </c>
      <c r="Q75" s="92"/>
      <c r="R75" s="153"/>
      <c r="S75" s="92">
        <f t="shared" si="18"/>
        <v>94.966174825547327</v>
      </c>
      <c r="U75" s="95"/>
      <c r="V75" s="95"/>
      <c r="W75" s="95"/>
      <c r="X75" s="95"/>
      <c r="Y75" s="95"/>
      <c r="Z75" s="95"/>
      <c r="AA75" s="95"/>
      <c r="AB75" s="95"/>
    </row>
    <row r="76" spans="1:28" ht="12.75" customHeight="1" x14ac:dyDescent="0.25">
      <c r="B76" s="3"/>
      <c r="C76" s="12" t="s">
        <v>4</v>
      </c>
      <c r="D76" s="179">
        <f t="shared" si="19"/>
        <v>21117</v>
      </c>
      <c r="E76" s="179">
        <f>'Data for T1'!F52</f>
        <v>17083</v>
      </c>
      <c r="F76" s="379">
        <f>'Data for T1'!G52</f>
        <v>895</v>
      </c>
      <c r="G76" s="361">
        <f>'Data for T1'!H52</f>
        <v>2828</v>
      </c>
      <c r="H76" s="379">
        <f>'Data for T1'!I52</f>
        <v>94</v>
      </c>
      <c r="I76" s="361">
        <f>'Data for T1'!J52</f>
        <v>217</v>
      </c>
      <c r="J76" s="33"/>
      <c r="K76" s="34"/>
      <c r="L76" s="188">
        <f t="shared" si="10"/>
        <v>80.896907704692893</v>
      </c>
      <c r="M76" s="188">
        <f t="shared" si="10"/>
        <v>4.2382914239712077</v>
      </c>
      <c r="N76" s="188">
        <f t="shared" si="10"/>
        <v>13.392053795520198</v>
      </c>
      <c r="O76" s="188">
        <f t="shared" si="10"/>
        <v>0.4451389875455794</v>
      </c>
      <c r="P76" s="188">
        <f t="shared" si="10"/>
        <v>1.0276080882701142</v>
      </c>
      <c r="Q76" s="92"/>
      <c r="R76" s="153"/>
      <c r="S76" s="92">
        <f t="shared" si="18"/>
        <v>94.592377932090329</v>
      </c>
      <c r="T76" s="13"/>
      <c r="U76" s="95"/>
      <c r="V76" s="95"/>
      <c r="W76" s="95"/>
      <c r="X76" s="95"/>
      <c r="Y76" s="95"/>
      <c r="Z76" s="95"/>
      <c r="AA76" s="95"/>
      <c r="AB76" s="95"/>
    </row>
    <row r="77" spans="1:28" ht="12.75" customHeight="1" x14ac:dyDescent="0.25">
      <c r="B77" s="3"/>
      <c r="C77" s="12" t="s">
        <v>5</v>
      </c>
      <c r="D77" s="179">
        <f t="shared" si="19"/>
        <v>20919</v>
      </c>
      <c r="E77" s="179">
        <f>'Data for T1'!F53</f>
        <v>16881</v>
      </c>
      <c r="F77" s="379">
        <f>'Data for T1'!G53</f>
        <v>718</v>
      </c>
      <c r="G77" s="361">
        <f>'Data for T1'!H53</f>
        <v>2964</v>
      </c>
      <c r="H77" s="379">
        <f>'Data for T1'!I53</f>
        <v>112</v>
      </c>
      <c r="I77" s="361">
        <f>'Data for T1'!J53</f>
        <v>244</v>
      </c>
      <c r="J77" s="33"/>
      <c r="K77" s="34"/>
      <c r="L77" s="188">
        <f t="shared" si="10"/>
        <v>80.696974042736272</v>
      </c>
      <c r="M77" s="188">
        <f t="shared" si="10"/>
        <v>3.4322864381662606</v>
      </c>
      <c r="N77" s="188">
        <f t="shared" si="10"/>
        <v>14.168937329700274</v>
      </c>
      <c r="O77" s="188">
        <f t="shared" si="10"/>
        <v>0.53539844160810746</v>
      </c>
      <c r="P77" s="188">
        <f t="shared" si="10"/>
        <v>1.1664037477890914</v>
      </c>
      <c r="Q77" s="92"/>
      <c r="R77" s="153"/>
      <c r="S77" s="92">
        <f t="shared" si="18"/>
        <v>95.377332219437477</v>
      </c>
      <c r="U77" s="95"/>
      <c r="V77" s="95"/>
      <c r="W77" s="95"/>
      <c r="X77" s="95"/>
      <c r="Y77" s="95"/>
      <c r="Z77" s="95"/>
      <c r="AA77" s="95"/>
      <c r="AB77" s="95"/>
    </row>
    <row r="78" spans="1:28" ht="12.75" customHeight="1" x14ac:dyDescent="0.25">
      <c r="B78" s="3"/>
      <c r="C78" s="12" t="s">
        <v>6</v>
      </c>
      <c r="D78" s="179">
        <f t="shared" si="19"/>
        <v>20745</v>
      </c>
      <c r="E78" s="179">
        <f>'Data for T1'!F54</f>
        <v>16953</v>
      </c>
      <c r="F78" s="379">
        <f>'Data for T1'!G54</f>
        <v>732</v>
      </c>
      <c r="G78" s="361">
        <f>'Data for T1'!H54</f>
        <v>2683</v>
      </c>
      <c r="H78" s="379">
        <f>'Data for T1'!I54</f>
        <v>81</v>
      </c>
      <c r="I78" s="361">
        <f>'Data for T1'!J54</f>
        <v>296</v>
      </c>
      <c r="J78" s="33"/>
      <c r="K78" s="34"/>
      <c r="L78" s="188">
        <f t="shared" si="10"/>
        <v>81.720896601590738</v>
      </c>
      <c r="M78" s="188">
        <f t="shared" si="10"/>
        <v>3.5285610990600147</v>
      </c>
      <c r="N78" s="188">
        <f t="shared" si="10"/>
        <v>12.933236924560134</v>
      </c>
      <c r="O78" s="188">
        <f t="shared" si="10"/>
        <v>0.39045553145336226</v>
      </c>
      <c r="P78" s="188">
        <f t="shared" si="10"/>
        <v>1.4268498433357435</v>
      </c>
      <c r="Q78" s="92"/>
      <c r="R78" s="153"/>
      <c r="S78" s="92">
        <f t="shared" si="18"/>
        <v>95.498837338057797</v>
      </c>
      <c r="T78" s="13"/>
      <c r="U78" s="95"/>
      <c r="V78" s="95"/>
      <c r="W78" s="95"/>
      <c r="X78" s="95"/>
      <c r="Y78" s="95"/>
      <c r="Z78" s="95"/>
      <c r="AA78" s="95"/>
      <c r="AB78" s="95"/>
    </row>
    <row r="79" spans="1:28" ht="12.75" customHeight="1" x14ac:dyDescent="0.25">
      <c r="B79" s="3"/>
      <c r="C79" s="12"/>
      <c r="D79" s="179"/>
      <c r="E79" s="179"/>
      <c r="F79" s="379"/>
      <c r="G79" s="361"/>
      <c r="H79" s="379"/>
      <c r="I79" s="361"/>
      <c r="J79" s="33"/>
      <c r="K79" s="34"/>
      <c r="L79" s="188"/>
      <c r="M79" s="188"/>
      <c r="N79" s="188"/>
      <c r="O79" s="188"/>
      <c r="P79" s="188"/>
      <c r="Q79" s="92"/>
      <c r="R79" s="153"/>
      <c r="S79" s="92"/>
      <c r="T79" s="13"/>
      <c r="U79" s="95"/>
      <c r="V79" s="95"/>
      <c r="W79" s="95"/>
      <c r="X79" s="95"/>
      <c r="Y79" s="95"/>
      <c r="Z79" s="95"/>
      <c r="AA79" s="95"/>
      <c r="AB79" s="95"/>
    </row>
    <row r="80" spans="1:28" ht="14.25" customHeight="1" x14ac:dyDescent="0.25">
      <c r="B80" s="3"/>
      <c r="C80" s="2">
        <v>2015</v>
      </c>
      <c r="D80" s="178">
        <f t="shared" si="19"/>
        <v>42334</v>
      </c>
      <c r="E80" s="178">
        <f>'Data for T1'!F56</f>
        <v>34978</v>
      </c>
      <c r="F80" s="378">
        <f>'Data for T1'!G56</f>
        <v>1205</v>
      </c>
      <c r="G80" s="360">
        <f>'Data for T1'!H56</f>
        <v>5422</v>
      </c>
      <c r="H80" s="378">
        <f>'Data for T1'!I56</f>
        <v>203</v>
      </c>
      <c r="I80" s="360">
        <f>'Data for T1'!J56</f>
        <v>526</v>
      </c>
      <c r="J80" s="35"/>
      <c r="K80" s="36"/>
      <c r="L80" s="319">
        <f t="shared" si="10"/>
        <v>82.623895686682104</v>
      </c>
      <c r="M80" s="319">
        <f t="shared" si="10"/>
        <v>2.8464118675296453</v>
      </c>
      <c r="N80" s="319">
        <f t="shared" si="10"/>
        <v>12.807672320120943</v>
      </c>
      <c r="O80" s="319">
        <f t="shared" si="10"/>
        <v>0.47952000755893609</v>
      </c>
      <c r="P80" s="319">
        <f t="shared" si="10"/>
        <v>1.2425001181083761</v>
      </c>
      <c r="Q80" s="90"/>
      <c r="R80" s="320"/>
      <c r="S80" s="90">
        <f t="shared" si="18"/>
        <v>96.185522323363671</v>
      </c>
      <c r="U80" s="95"/>
      <c r="V80" s="95"/>
      <c r="W80" s="95"/>
      <c r="X80" s="95"/>
      <c r="Y80" s="95"/>
      <c r="Z80" s="95"/>
      <c r="AA80" s="95"/>
      <c r="AB80" s="95"/>
    </row>
    <row r="81" spans="2:28" ht="12.75" customHeight="1" x14ac:dyDescent="0.25">
      <c r="B81" s="3"/>
      <c r="C81" s="12" t="s">
        <v>7</v>
      </c>
      <c r="D81" s="179">
        <f t="shared" si="19"/>
        <v>21610</v>
      </c>
      <c r="E81" s="179">
        <f>'Data for T1'!F57</f>
        <v>17830</v>
      </c>
      <c r="F81" s="379">
        <f>'Data for T1'!G57</f>
        <v>697</v>
      </c>
      <c r="G81" s="361">
        <f>'Data for T1'!H57</f>
        <v>2731</v>
      </c>
      <c r="H81" s="379">
        <f>'Data for T1'!I57</f>
        <v>108</v>
      </c>
      <c r="I81" s="361">
        <f>'Data for T1'!J57</f>
        <v>244</v>
      </c>
      <c r="J81" s="33"/>
      <c r="K81" s="34"/>
      <c r="L81" s="188">
        <f t="shared" si="10"/>
        <v>82.508098102730216</v>
      </c>
      <c r="M81" s="188">
        <f t="shared" si="10"/>
        <v>3.2253586302637665</v>
      </c>
      <c r="N81" s="188">
        <f t="shared" si="10"/>
        <v>12.637667746413698</v>
      </c>
      <c r="O81" s="188">
        <f t="shared" si="10"/>
        <v>0.4997686256362795</v>
      </c>
      <c r="P81" s="188">
        <f t="shared" si="10"/>
        <v>1.1291068949560388</v>
      </c>
      <c r="Q81" s="92"/>
      <c r="R81" s="153"/>
      <c r="S81" s="92">
        <f t="shared" si="18"/>
        <v>95.736002966258809</v>
      </c>
      <c r="U81" s="95"/>
      <c r="V81" s="95"/>
      <c r="W81" s="95"/>
      <c r="X81" s="95"/>
      <c r="Y81" s="95"/>
      <c r="Z81" s="95"/>
      <c r="AA81" s="95"/>
      <c r="AB81" s="95"/>
    </row>
    <row r="82" spans="2:28" ht="12.75" customHeight="1" x14ac:dyDescent="0.25">
      <c r="B82" s="3"/>
      <c r="C82" s="12" t="s">
        <v>4</v>
      </c>
      <c r="D82" s="179">
        <f t="shared" si="19"/>
        <v>20724</v>
      </c>
      <c r="E82" s="179">
        <f>'Data for T1'!F58</f>
        <v>17148</v>
      </c>
      <c r="F82" s="379">
        <f>'Data for T1'!G58</f>
        <v>508</v>
      </c>
      <c r="G82" s="361">
        <f>'Data for T1'!H58</f>
        <v>2691</v>
      </c>
      <c r="H82" s="379">
        <f>'Data for T1'!I58</f>
        <v>95</v>
      </c>
      <c r="I82" s="361">
        <f>'Data for T1'!J58</f>
        <v>282</v>
      </c>
      <c r="J82" s="33"/>
      <c r="K82" s="34"/>
      <c r="L82" s="188">
        <f t="shared" si="10"/>
        <v>82.744643891140697</v>
      </c>
      <c r="M82" s="188">
        <f t="shared" si="10"/>
        <v>2.451264234703725</v>
      </c>
      <c r="N82" s="188">
        <f t="shared" si="10"/>
        <v>12.984944991314418</v>
      </c>
      <c r="O82" s="188">
        <f t="shared" si="10"/>
        <v>0.45840571318278323</v>
      </c>
      <c r="P82" s="188">
        <f t="shared" si="10"/>
        <v>1.3607411696583671</v>
      </c>
      <c r="Q82" s="92"/>
      <c r="R82" s="153"/>
      <c r="S82" s="92">
        <f t="shared" si="18"/>
        <v>96.656130427549499</v>
      </c>
      <c r="U82" s="95"/>
      <c r="V82" s="95"/>
      <c r="W82" s="95"/>
      <c r="X82" s="95"/>
      <c r="Y82" s="95"/>
      <c r="Z82" s="95"/>
      <c r="AA82" s="95"/>
      <c r="AB82" s="95"/>
    </row>
    <row r="83" spans="2:28" ht="12.75" customHeight="1" x14ac:dyDescent="0.25">
      <c r="B83" s="3"/>
      <c r="C83" s="12"/>
      <c r="D83" s="179"/>
      <c r="E83" s="179"/>
      <c r="F83" s="379"/>
      <c r="G83" s="361"/>
      <c r="H83" s="379"/>
      <c r="I83" s="361"/>
      <c r="J83" s="33"/>
      <c r="K83" s="34"/>
      <c r="L83" s="188"/>
      <c r="M83" s="188"/>
      <c r="N83" s="188"/>
      <c r="O83" s="188"/>
      <c r="P83" s="188"/>
      <c r="Q83" s="92"/>
      <c r="R83" s="153"/>
      <c r="S83" s="92"/>
      <c r="U83" s="95"/>
      <c r="V83" s="95"/>
      <c r="W83" s="156">
        <f>D71/D16</f>
        <v>0.89333644230271003</v>
      </c>
      <c r="X83" s="95"/>
      <c r="Y83" s="95"/>
      <c r="Z83" s="95"/>
      <c r="AA83" s="95"/>
      <c r="AB83" s="95"/>
    </row>
    <row r="84" spans="2:28" ht="12.75" customHeight="1" x14ac:dyDescent="0.25">
      <c r="B84" s="4" t="s">
        <v>27</v>
      </c>
      <c r="C84" s="2">
        <v>2013</v>
      </c>
      <c r="D84" s="178">
        <f t="shared" si="19"/>
        <v>60041</v>
      </c>
      <c r="E84" s="178">
        <f>'Data for T1'!F60</f>
        <v>46369</v>
      </c>
      <c r="F84" s="378">
        <f>'Data for T1'!G60</f>
        <v>4928</v>
      </c>
      <c r="G84" s="360">
        <f>'Data for T1'!H60</f>
        <v>7558</v>
      </c>
      <c r="H84" s="378">
        <f>'Data for T1'!I60</f>
        <v>896</v>
      </c>
      <c r="I84" s="360">
        <f>'Data for T1'!J60</f>
        <v>290</v>
      </c>
      <c r="J84" s="35"/>
      <c r="K84" s="36"/>
      <c r="L84" s="319">
        <f t="shared" si="10"/>
        <v>77.22889358938059</v>
      </c>
      <c r="M84" s="319">
        <f t="shared" si="10"/>
        <v>8.2077247214403481</v>
      </c>
      <c r="N84" s="319">
        <f t="shared" si="10"/>
        <v>12.588064822371381</v>
      </c>
      <c r="O84" s="319">
        <f t="shared" si="10"/>
        <v>1.4923135857164271</v>
      </c>
      <c r="P84" s="319">
        <f t="shared" si="10"/>
        <v>0.48300328109125434</v>
      </c>
      <c r="Q84" s="135"/>
      <c r="R84" s="136"/>
      <c r="S84" s="90">
        <f t="shared" si="18"/>
        <v>88.903073376140853</v>
      </c>
      <c r="U84" s="95"/>
      <c r="V84" s="95"/>
      <c r="W84" s="155">
        <f>D126/D16</f>
        <v>8.5781646717446494E-2</v>
      </c>
      <c r="X84" s="95"/>
      <c r="Y84" s="95"/>
      <c r="Z84" s="95"/>
      <c r="AA84" s="95"/>
      <c r="AB84" s="95"/>
    </row>
    <row r="85" spans="2:28" ht="17.25" customHeight="1" x14ac:dyDescent="0.25">
      <c r="B85" s="3"/>
      <c r="C85" s="2">
        <v>2014</v>
      </c>
      <c r="D85" s="178">
        <f t="shared" si="19"/>
        <v>47488</v>
      </c>
      <c r="E85" s="178">
        <f>'Data for T1'!F61</f>
        <v>38568</v>
      </c>
      <c r="F85" s="378">
        <f>'Data for T1'!G61</f>
        <v>1370</v>
      </c>
      <c r="G85" s="360">
        <f>'Data for T1'!H61</f>
        <v>6861</v>
      </c>
      <c r="H85" s="378">
        <f>'Data for T1'!I61</f>
        <v>350</v>
      </c>
      <c r="I85" s="360">
        <f>'Data for T1'!J61</f>
        <v>339</v>
      </c>
      <c r="J85" s="35"/>
      <c r="K85" s="36"/>
      <c r="L85" s="319">
        <f t="shared" si="10"/>
        <v>81.216307277628033</v>
      </c>
      <c r="M85" s="319">
        <f t="shared" si="10"/>
        <v>2.8849393530997305</v>
      </c>
      <c r="N85" s="319">
        <f t="shared" si="10"/>
        <v>14.447860512129379</v>
      </c>
      <c r="O85" s="319">
        <f t="shared" si="10"/>
        <v>0.73702830188679247</v>
      </c>
      <c r="P85" s="319">
        <f t="shared" si="10"/>
        <v>0.71386455525606474</v>
      </c>
      <c r="Q85" s="90"/>
      <c r="R85" s="320"/>
      <c r="S85" s="90">
        <f t="shared" si="18"/>
        <v>95.766362271395863</v>
      </c>
      <c r="U85" s="95"/>
      <c r="V85" s="95"/>
      <c r="W85" s="155">
        <f>D181/D16</f>
        <v>2.0881910979843515E-2</v>
      </c>
      <c r="X85" s="95"/>
      <c r="Y85" s="95"/>
      <c r="Z85" s="95"/>
      <c r="AA85" s="95"/>
      <c r="AB85" s="95"/>
    </row>
    <row r="86" spans="2:28" ht="12.75" customHeight="1" x14ac:dyDescent="0.25">
      <c r="B86" s="3"/>
      <c r="C86" s="12" t="s">
        <v>7</v>
      </c>
      <c r="D86" s="179">
        <f t="shared" si="19"/>
        <v>16002</v>
      </c>
      <c r="E86" s="179">
        <f>'Data for T1'!F62</f>
        <v>13059</v>
      </c>
      <c r="F86" s="379">
        <f>'Data for T1'!G62</f>
        <v>513</v>
      </c>
      <c r="G86" s="361">
        <f>'Data for T1'!H62</f>
        <v>2184</v>
      </c>
      <c r="H86" s="379">
        <f>'Data for T1'!I62</f>
        <v>130</v>
      </c>
      <c r="I86" s="361">
        <f>'Data for T1'!J62</f>
        <v>116</v>
      </c>
      <c r="J86" s="33"/>
      <c r="K86" s="34"/>
      <c r="L86" s="188">
        <f t="shared" si="10"/>
        <v>81.608548931383567</v>
      </c>
      <c r="M86" s="188">
        <f t="shared" si="10"/>
        <v>3.2058492688413947</v>
      </c>
      <c r="N86" s="188">
        <f t="shared" si="10"/>
        <v>13.648293963254593</v>
      </c>
      <c r="O86" s="188">
        <f t="shared" si="10"/>
        <v>0.81239845019372581</v>
      </c>
      <c r="P86" s="188">
        <f t="shared" si="10"/>
        <v>0.72490938632670909</v>
      </c>
      <c r="Q86" s="92"/>
      <c r="R86" s="153"/>
      <c r="S86" s="92">
        <f t="shared" si="18"/>
        <v>95.346649298017084</v>
      </c>
      <c r="U86" s="95"/>
      <c r="V86" s="95"/>
      <c r="W86" s="95"/>
      <c r="X86" s="95"/>
      <c r="Y86" s="95"/>
      <c r="Z86" s="95"/>
      <c r="AA86" s="95"/>
      <c r="AB86" s="95"/>
    </row>
    <row r="87" spans="2:28" ht="12.75" customHeight="1" x14ac:dyDescent="0.25">
      <c r="B87" s="3"/>
      <c r="C87" s="12" t="s">
        <v>4</v>
      </c>
      <c r="D87" s="179">
        <f t="shared" si="19"/>
        <v>11543</v>
      </c>
      <c r="E87" s="179">
        <f>'Data for T1'!F63</f>
        <v>9491</v>
      </c>
      <c r="F87" s="379">
        <f>'Data for T1'!G63</f>
        <v>373</v>
      </c>
      <c r="G87" s="361">
        <f>'Data for T1'!H63</f>
        <v>1525</v>
      </c>
      <c r="H87" s="379">
        <f>'Data for T1'!I63</f>
        <v>90</v>
      </c>
      <c r="I87" s="361">
        <f>'Data for T1'!J63</f>
        <v>64</v>
      </c>
      <c r="J87" s="33"/>
      <c r="K87" s="34"/>
      <c r="L87" s="188">
        <f t="shared" si="10"/>
        <v>82.222992289699377</v>
      </c>
      <c r="M87" s="188">
        <f t="shared" si="10"/>
        <v>3.2313956510439232</v>
      </c>
      <c r="N87" s="188">
        <f t="shared" si="10"/>
        <v>13.211470155072339</v>
      </c>
      <c r="O87" s="188">
        <f t="shared" si="10"/>
        <v>0.77969332062721997</v>
      </c>
      <c r="P87" s="188">
        <f t="shared" si="10"/>
        <v>0.55444858355713422</v>
      </c>
      <c r="Q87" s="92"/>
      <c r="R87" s="153"/>
      <c r="S87" s="92">
        <f t="shared" si="18"/>
        <v>95.37831902575364</v>
      </c>
      <c r="T87" s="14"/>
      <c r="U87" s="95"/>
      <c r="V87" s="95"/>
      <c r="W87" s="95"/>
      <c r="X87" s="95"/>
      <c r="Y87" s="95"/>
      <c r="Z87" s="95"/>
      <c r="AA87" s="95"/>
      <c r="AB87" s="95"/>
    </row>
    <row r="88" spans="2:28" ht="12.75" customHeight="1" x14ac:dyDescent="0.25">
      <c r="B88" s="3"/>
      <c r="C88" s="12" t="s">
        <v>5</v>
      </c>
      <c r="D88" s="179">
        <f t="shared" si="19"/>
        <v>10109</v>
      </c>
      <c r="E88" s="179">
        <f>'Data for T1'!F64</f>
        <v>8138</v>
      </c>
      <c r="F88" s="379">
        <f>'Data for T1'!G64</f>
        <v>260</v>
      </c>
      <c r="G88" s="361">
        <f>'Data for T1'!H64</f>
        <v>1573</v>
      </c>
      <c r="H88" s="379">
        <f>'Data for T1'!I64</f>
        <v>66</v>
      </c>
      <c r="I88" s="361">
        <f>'Data for T1'!J64</f>
        <v>72</v>
      </c>
      <c r="J88" s="33"/>
      <c r="K88" s="34"/>
      <c r="L88" s="188">
        <f t="shared" si="10"/>
        <v>80.502522504698788</v>
      </c>
      <c r="M88" s="188">
        <f t="shared" si="10"/>
        <v>2.571965575229993</v>
      </c>
      <c r="N88" s="188">
        <f t="shared" si="10"/>
        <v>15.560391730141458</v>
      </c>
      <c r="O88" s="188">
        <f t="shared" si="10"/>
        <v>0.65288356909684442</v>
      </c>
      <c r="P88" s="188">
        <f t="shared" si="10"/>
        <v>0.71223662083292116</v>
      </c>
      <c r="Q88" s="92"/>
      <c r="R88" s="153"/>
      <c r="S88" s="92">
        <f t="shared" si="18"/>
        <v>96.180880974695413</v>
      </c>
      <c r="U88" s="95"/>
      <c r="V88" s="95"/>
      <c r="W88" s="95"/>
      <c r="X88" s="95"/>
      <c r="Y88" s="95"/>
      <c r="Z88" s="95"/>
      <c r="AA88" s="95"/>
      <c r="AB88" s="95"/>
    </row>
    <row r="89" spans="2:28" ht="12.75" customHeight="1" x14ac:dyDescent="0.25">
      <c r="B89" s="3"/>
      <c r="C89" s="12" t="s">
        <v>6</v>
      </c>
      <c r="D89" s="179">
        <f t="shared" si="19"/>
        <v>9834</v>
      </c>
      <c r="E89" s="179">
        <f>'Data for T1'!F65</f>
        <v>7880</v>
      </c>
      <c r="F89" s="379">
        <f>'Data for T1'!G65</f>
        <v>224</v>
      </c>
      <c r="G89" s="361">
        <f>'Data for T1'!H65</f>
        <v>1579</v>
      </c>
      <c r="H89" s="379">
        <f>'Data for T1'!I65</f>
        <v>64</v>
      </c>
      <c r="I89" s="361">
        <f>'Data for T1'!J65</f>
        <v>87</v>
      </c>
      <c r="J89" s="33"/>
      <c r="K89" s="34"/>
      <c r="L89" s="188">
        <f t="shared" si="10"/>
        <v>80.130160667073412</v>
      </c>
      <c r="M89" s="188">
        <f t="shared" si="10"/>
        <v>2.2778116737848282</v>
      </c>
      <c r="N89" s="188">
        <f t="shared" si="10"/>
        <v>16.056538539760016</v>
      </c>
      <c r="O89" s="188">
        <f t="shared" si="10"/>
        <v>0.65080333536709378</v>
      </c>
      <c r="P89" s="188">
        <f t="shared" si="10"/>
        <v>0.88468578401464315</v>
      </c>
      <c r="Q89" s="92"/>
      <c r="R89" s="153"/>
      <c r="S89" s="92">
        <f t="shared" si="18"/>
        <v>96.511205330102968</v>
      </c>
      <c r="U89" s="95"/>
      <c r="V89" s="95"/>
      <c r="W89" s="95"/>
      <c r="X89" s="95"/>
      <c r="Y89" s="95"/>
      <c r="Z89" s="95"/>
      <c r="AA89" s="95"/>
      <c r="AB89" s="95"/>
    </row>
    <row r="90" spans="2:28" ht="12.75" customHeight="1" x14ac:dyDescent="0.25">
      <c r="B90" s="4"/>
      <c r="C90" s="12"/>
      <c r="D90" s="179"/>
      <c r="E90" s="179"/>
      <c r="F90" s="379"/>
      <c r="G90" s="361"/>
      <c r="H90" s="379"/>
      <c r="I90" s="361"/>
      <c r="J90" s="33"/>
      <c r="K90" s="34"/>
      <c r="L90" s="188"/>
      <c r="M90" s="188"/>
      <c r="N90" s="188"/>
      <c r="O90" s="188"/>
      <c r="P90" s="188"/>
      <c r="Q90" s="92"/>
      <c r="R90" s="153"/>
      <c r="S90" s="92"/>
      <c r="U90" s="95"/>
      <c r="V90" s="95"/>
      <c r="W90" s="95"/>
      <c r="X90" s="95"/>
      <c r="Y90" s="95"/>
      <c r="Z90" s="95"/>
      <c r="AA90" s="95"/>
      <c r="AB90" s="95"/>
    </row>
    <row r="91" spans="2:28" ht="13.5" customHeight="1" x14ac:dyDescent="0.25">
      <c r="B91" s="3"/>
      <c r="C91" s="2">
        <v>2015</v>
      </c>
      <c r="D91" s="178">
        <f t="shared" si="19"/>
        <v>20210</v>
      </c>
      <c r="E91" s="178">
        <f>'Data for T1'!F67</f>
        <v>16348</v>
      </c>
      <c r="F91" s="378">
        <f>'Data for T1'!G67</f>
        <v>364</v>
      </c>
      <c r="G91" s="360">
        <f>'Data for T1'!H67</f>
        <v>3190</v>
      </c>
      <c r="H91" s="378">
        <f>'Data for T1'!I67</f>
        <v>139</v>
      </c>
      <c r="I91" s="360">
        <f>'Data for T1'!J67</f>
        <v>169</v>
      </c>
      <c r="J91" s="35"/>
      <c r="K91" s="36"/>
      <c r="L91" s="319">
        <f t="shared" si="10"/>
        <v>80.890648193963386</v>
      </c>
      <c r="M91" s="319">
        <f t="shared" si="10"/>
        <v>1.801088570014844</v>
      </c>
      <c r="N91" s="319">
        <f t="shared" si="10"/>
        <v>15.784265215239982</v>
      </c>
      <c r="O91" s="319">
        <f t="shared" si="10"/>
        <v>0.68777832756061352</v>
      </c>
      <c r="P91" s="319">
        <f t="shared" si="10"/>
        <v>0.83621969322117773</v>
      </c>
      <c r="Q91" s="90"/>
      <c r="R91" s="320"/>
      <c r="S91" s="90">
        <f t="shared" si="18"/>
        <v>97.04465334900118</v>
      </c>
      <c r="U91" s="95"/>
      <c r="V91" s="95"/>
      <c r="W91" s="95"/>
      <c r="X91" s="95"/>
      <c r="Y91" s="95"/>
      <c r="Z91" s="95"/>
      <c r="AA91" s="95"/>
      <c r="AB91" s="95"/>
    </row>
    <row r="92" spans="2:28" ht="12.75" customHeight="1" x14ac:dyDescent="0.25">
      <c r="B92" s="3"/>
      <c r="C92" s="12" t="s">
        <v>7</v>
      </c>
      <c r="D92" s="179">
        <f t="shared" si="19"/>
        <v>10410</v>
      </c>
      <c r="E92" s="179">
        <f>'Data for T1'!F68</f>
        <v>8317</v>
      </c>
      <c r="F92" s="379">
        <f>'Data for T1'!G68</f>
        <v>227</v>
      </c>
      <c r="G92" s="361">
        <f>'Data for T1'!H68</f>
        <v>1716</v>
      </c>
      <c r="H92" s="379">
        <f>'Data for T1'!I68</f>
        <v>76</v>
      </c>
      <c r="I92" s="361">
        <f>'Data for T1'!J68</f>
        <v>74</v>
      </c>
      <c r="J92" s="33"/>
      <c r="K92" s="34"/>
      <c r="L92" s="188">
        <f t="shared" ref="L92:P153" si="20">E92/$D92*100</f>
        <v>79.894332372718537</v>
      </c>
      <c r="M92" s="188">
        <f t="shared" si="20"/>
        <v>2.18059558117195</v>
      </c>
      <c r="N92" s="188">
        <f t="shared" si="20"/>
        <v>16.484149855907781</v>
      </c>
      <c r="O92" s="188">
        <f t="shared" si="20"/>
        <v>0.73006724303554282</v>
      </c>
      <c r="P92" s="188">
        <f t="shared" si="20"/>
        <v>0.71085494716618636</v>
      </c>
      <c r="Q92" s="92"/>
      <c r="R92" s="153"/>
      <c r="S92" s="92">
        <f t="shared" si="18"/>
        <v>96.514837819185644</v>
      </c>
      <c r="U92" s="95"/>
      <c r="V92" s="95"/>
      <c r="W92" s="95"/>
      <c r="X92" s="95"/>
      <c r="Y92" s="95"/>
      <c r="Z92" s="95"/>
      <c r="AA92" s="95"/>
      <c r="AB92" s="95"/>
    </row>
    <row r="93" spans="2:28" ht="12.75" customHeight="1" x14ac:dyDescent="0.25">
      <c r="B93" s="3"/>
      <c r="C93" s="12" t="s">
        <v>4</v>
      </c>
      <c r="D93" s="179">
        <f t="shared" si="19"/>
        <v>9800</v>
      </c>
      <c r="E93" s="179">
        <f>'Data for T1'!F69</f>
        <v>8031</v>
      </c>
      <c r="F93" s="379">
        <f>'Data for T1'!G69</f>
        <v>137</v>
      </c>
      <c r="G93" s="361">
        <f>'Data for T1'!H69</f>
        <v>1474</v>
      </c>
      <c r="H93" s="379">
        <f>'Data for T1'!I69</f>
        <v>63</v>
      </c>
      <c r="I93" s="361">
        <f>'Data for T1'!J69</f>
        <v>95</v>
      </c>
      <c r="J93" s="33"/>
      <c r="K93" s="34"/>
      <c r="L93" s="188">
        <f t="shared" si="20"/>
        <v>81.948979591836732</v>
      </c>
      <c r="M93" s="188">
        <f t="shared" si="20"/>
        <v>1.3979591836734693</v>
      </c>
      <c r="N93" s="188">
        <f t="shared" si="20"/>
        <v>15.040816326530612</v>
      </c>
      <c r="O93" s="188">
        <f t="shared" si="20"/>
        <v>0.64285714285714279</v>
      </c>
      <c r="P93" s="188">
        <f t="shared" si="20"/>
        <v>0.96938775510204078</v>
      </c>
      <c r="Q93" s="92"/>
      <c r="R93" s="153"/>
      <c r="S93" s="92">
        <f t="shared" si="18"/>
        <v>97.597886139803023</v>
      </c>
      <c r="U93" s="95"/>
      <c r="V93" s="95"/>
      <c r="W93" s="95"/>
      <c r="X93" s="95"/>
      <c r="Y93" s="95"/>
      <c r="Z93" s="95"/>
      <c r="AA93" s="95"/>
      <c r="AB93" s="95"/>
    </row>
    <row r="94" spans="2:28" ht="12.75" customHeight="1" x14ac:dyDescent="0.25">
      <c r="B94" s="3"/>
      <c r="C94" s="12"/>
      <c r="D94" s="179"/>
      <c r="E94" s="179"/>
      <c r="F94" s="379"/>
      <c r="G94" s="361"/>
      <c r="H94" s="379"/>
      <c r="I94" s="361"/>
      <c r="J94" s="33"/>
      <c r="K94" s="34"/>
      <c r="L94" s="188"/>
      <c r="M94" s="188"/>
      <c r="N94" s="188"/>
      <c r="O94" s="188"/>
      <c r="P94" s="188"/>
      <c r="Q94" s="92"/>
      <c r="R94" s="153"/>
      <c r="S94" s="92"/>
      <c r="U94" s="95"/>
      <c r="V94" s="95"/>
      <c r="W94" s="95"/>
      <c r="X94" s="95"/>
      <c r="Y94" s="95"/>
      <c r="Z94" s="95"/>
      <c r="AA94" s="95"/>
      <c r="AB94" s="95"/>
    </row>
    <row r="95" spans="2:28" ht="12.75" customHeight="1" x14ac:dyDescent="0.25">
      <c r="B95" s="4" t="s">
        <v>28</v>
      </c>
      <c r="C95" s="2">
        <v>2013</v>
      </c>
      <c r="D95" s="178">
        <f t="shared" si="19"/>
        <v>8524</v>
      </c>
      <c r="E95" s="178">
        <f>'Data for T1'!F71</f>
        <v>6681</v>
      </c>
      <c r="F95" s="378">
        <f>'Data for T1'!G71</f>
        <v>648</v>
      </c>
      <c r="G95" s="360">
        <f>'Data for T1'!H71</f>
        <v>1043</v>
      </c>
      <c r="H95" s="378">
        <f>'Data for T1'!I71</f>
        <v>83</v>
      </c>
      <c r="I95" s="360">
        <f>'Data for T1'!J71</f>
        <v>69</v>
      </c>
      <c r="J95" s="35"/>
      <c r="K95" s="36"/>
      <c r="L95" s="319">
        <f t="shared" si="20"/>
        <v>78.378695448146402</v>
      </c>
      <c r="M95" s="319">
        <f t="shared" si="20"/>
        <v>7.6020647583294227</v>
      </c>
      <c r="N95" s="319">
        <f t="shared" si="20"/>
        <v>12.236039418113561</v>
      </c>
      <c r="O95" s="319">
        <f t="shared" si="20"/>
        <v>0.97372125762552797</v>
      </c>
      <c r="P95" s="319">
        <f t="shared" si="20"/>
        <v>0.80947911778507742</v>
      </c>
      <c r="Q95" s="135"/>
      <c r="R95" s="136"/>
      <c r="S95" s="90">
        <f t="shared" si="18"/>
        <v>90.228579066969658</v>
      </c>
      <c r="U95" s="95"/>
      <c r="V95" s="95"/>
      <c r="W95" s="95"/>
      <c r="X95" s="95"/>
      <c r="Y95" s="95"/>
      <c r="Z95" s="95"/>
      <c r="AA95" s="95"/>
      <c r="AB95" s="95"/>
    </row>
    <row r="96" spans="2:28" ht="12.75" customHeight="1" x14ac:dyDescent="0.25">
      <c r="B96" s="3"/>
      <c r="C96" s="2">
        <v>2014</v>
      </c>
      <c r="D96" s="178">
        <f t="shared" si="19"/>
        <v>12339</v>
      </c>
      <c r="E96" s="178">
        <f>'Data for T1'!F72</f>
        <v>9800</v>
      </c>
      <c r="F96" s="378">
        <f>'Data for T1'!G72</f>
        <v>461</v>
      </c>
      <c r="G96" s="360">
        <f>'Data for T1'!H72</f>
        <v>1829</v>
      </c>
      <c r="H96" s="378">
        <f>'Data for T1'!I72</f>
        <v>67</v>
      </c>
      <c r="I96" s="360">
        <f>'Data for T1'!J72</f>
        <v>182</v>
      </c>
      <c r="J96" s="35"/>
      <c r="K96" s="36"/>
      <c r="L96" s="319">
        <f t="shared" si="20"/>
        <v>79.422967825593645</v>
      </c>
      <c r="M96" s="319">
        <f t="shared" si="20"/>
        <v>3.7361212415917016</v>
      </c>
      <c r="N96" s="319">
        <f t="shared" si="20"/>
        <v>14.822919199286813</v>
      </c>
      <c r="O96" s="319">
        <f t="shared" si="20"/>
        <v>0.54299375962395657</v>
      </c>
      <c r="P96" s="319">
        <f t="shared" si="20"/>
        <v>1.4749979739038819</v>
      </c>
      <c r="Q96" s="90"/>
      <c r="R96" s="320"/>
      <c r="S96" s="90">
        <f t="shared" si="18"/>
        <v>94.97621313035205</v>
      </c>
      <c r="T96" s="13"/>
      <c r="U96" s="95"/>
      <c r="V96" s="95"/>
      <c r="W96" s="95"/>
      <c r="X96" s="95"/>
      <c r="Y96" s="95"/>
      <c r="Z96" s="95"/>
      <c r="AA96" s="95"/>
      <c r="AB96" s="95"/>
    </row>
    <row r="97" spans="2:28" ht="12.75" customHeight="1" x14ac:dyDescent="0.25">
      <c r="B97" s="3"/>
      <c r="C97" s="12" t="s">
        <v>7</v>
      </c>
      <c r="D97" s="179">
        <f t="shared" si="19"/>
        <v>2832</v>
      </c>
      <c r="E97" s="179">
        <f>'Data for T1'!F73</f>
        <v>2240</v>
      </c>
      <c r="F97" s="379">
        <f>'Data for T1'!G73</f>
        <v>117</v>
      </c>
      <c r="G97" s="361">
        <f>'Data for T1'!H73</f>
        <v>430</v>
      </c>
      <c r="H97" s="379">
        <f>'Data for T1'!I73</f>
        <v>15</v>
      </c>
      <c r="I97" s="361">
        <f>'Data for T1'!J73</f>
        <v>30</v>
      </c>
      <c r="J97" s="33"/>
      <c r="K97" s="34"/>
      <c r="L97" s="188">
        <f t="shared" si="20"/>
        <v>79.096045197740111</v>
      </c>
      <c r="M97" s="188">
        <f t="shared" si="20"/>
        <v>4.1313559322033901</v>
      </c>
      <c r="N97" s="188">
        <f t="shared" si="20"/>
        <v>15.18361581920904</v>
      </c>
      <c r="O97" s="188">
        <f t="shared" si="20"/>
        <v>0.52966101694915246</v>
      </c>
      <c r="P97" s="188">
        <f t="shared" si="20"/>
        <v>1.0593220338983049</v>
      </c>
      <c r="Q97" s="92"/>
      <c r="R97" s="153"/>
      <c r="S97" s="92">
        <f t="shared" si="18"/>
        <v>94.504579517069104</v>
      </c>
      <c r="U97" s="95"/>
      <c r="V97" s="95"/>
      <c r="W97" s="95"/>
      <c r="X97" s="95"/>
      <c r="Y97" s="95"/>
      <c r="Z97" s="95"/>
      <c r="AA97" s="95"/>
      <c r="AB97" s="95"/>
    </row>
    <row r="98" spans="2:28" ht="12.75" customHeight="1" x14ac:dyDescent="0.25">
      <c r="B98" s="3"/>
      <c r="C98" s="12" t="s">
        <v>4</v>
      </c>
      <c r="D98" s="179">
        <f t="shared" si="19"/>
        <v>3018</v>
      </c>
      <c r="E98" s="179">
        <f>'Data for T1'!F74</f>
        <v>2397</v>
      </c>
      <c r="F98" s="379">
        <f>'Data for T1'!G74</f>
        <v>136</v>
      </c>
      <c r="G98" s="361">
        <f>'Data for T1'!H74</f>
        <v>426</v>
      </c>
      <c r="H98" s="379">
        <f>'Data for T1'!I74</f>
        <v>16</v>
      </c>
      <c r="I98" s="361">
        <f>'Data for T1'!J74</f>
        <v>43</v>
      </c>
      <c r="J98" s="33"/>
      <c r="K98" s="34"/>
      <c r="L98" s="188">
        <f t="shared" si="20"/>
        <v>79.423459244532808</v>
      </c>
      <c r="M98" s="188">
        <f t="shared" si="20"/>
        <v>4.5062955599734922</v>
      </c>
      <c r="N98" s="188">
        <f t="shared" si="20"/>
        <v>14.115308151093439</v>
      </c>
      <c r="O98" s="188">
        <f t="shared" si="20"/>
        <v>0.53015241882041086</v>
      </c>
      <c r="P98" s="188">
        <f t="shared" si="20"/>
        <v>1.4247846255798542</v>
      </c>
      <c r="Q98" s="92"/>
      <c r="R98" s="153"/>
      <c r="S98" s="92">
        <f t="shared" si="18"/>
        <v>94.135802469135797</v>
      </c>
      <c r="U98" s="95"/>
      <c r="V98" s="95"/>
      <c r="W98" s="95"/>
      <c r="X98" s="95"/>
      <c r="Y98" s="95"/>
      <c r="Z98" s="95"/>
      <c r="AA98" s="95"/>
      <c r="AB98" s="95"/>
    </row>
    <row r="99" spans="2:28" ht="12.75" customHeight="1" x14ac:dyDescent="0.25">
      <c r="B99" s="3"/>
      <c r="C99" s="12" t="s">
        <v>5</v>
      </c>
      <c r="D99" s="179">
        <f t="shared" si="19"/>
        <v>3213</v>
      </c>
      <c r="E99" s="179">
        <f>'Data for T1'!F75</f>
        <v>2520</v>
      </c>
      <c r="F99" s="379">
        <f>'Data for T1'!G75</f>
        <v>132</v>
      </c>
      <c r="G99" s="361">
        <f>'Data for T1'!H75</f>
        <v>497</v>
      </c>
      <c r="H99" s="379">
        <f>'Data for T1'!I75</f>
        <v>17</v>
      </c>
      <c r="I99" s="361">
        <f>'Data for T1'!J75</f>
        <v>47</v>
      </c>
      <c r="J99" s="33"/>
      <c r="K99" s="34"/>
      <c r="L99" s="188">
        <f t="shared" si="20"/>
        <v>78.431372549019613</v>
      </c>
      <c r="M99" s="188">
        <f t="shared" si="20"/>
        <v>4.1083099906629315</v>
      </c>
      <c r="N99" s="188">
        <f t="shared" si="20"/>
        <v>15.468409586056644</v>
      </c>
      <c r="O99" s="188">
        <f t="shared" si="20"/>
        <v>0.52910052910052907</v>
      </c>
      <c r="P99" s="188">
        <f t="shared" si="20"/>
        <v>1.4628073451602863</v>
      </c>
      <c r="Q99" s="92"/>
      <c r="R99" s="153"/>
      <c r="S99" s="92">
        <f t="shared" si="18"/>
        <v>94.513991163475694</v>
      </c>
      <c r="U99" s="95"/>
      <c r="V99" s="95"/>
      <c r="W99" s="95"/>
      <c r="X99" s="95"/>
      <c r="Y99" s="95"/>
      <c r="Z99" s="95"/>
      <c r="AA99" s="95"/>
      <c r="AB99" s="95"/>
    </row>
    <row r="100" spans="2:28" ht="12.75" customHeight="1" x14ac:dyDescent="0.25">
      <c r="B100" s="3"/>
      <c r="C100" s="12" t="s">
        <v>6</v>
      </c>
      <c r="D100" s="179">
        <f t="shared" si="19"/>
        <v>3276</v>
      </c>
      <c r="E100" s="179">
        <f>'Data for T1'!F76</f>
        <v>2643</v>
      </c>
      <c r="F100" s="379">
        <f>'Data for T1'!G76</f>
        <v>76</v>
      </c>
      <c r="G100" s="361">
        <f>'Data for T1'!H76</f>
        <v>476</v>
      </c>
      <c r="H100" s="379">
        <f>'Data for T1'!I76</f>
        <v>19</v>
      </c>
      <c r="I100" s="361">
        <f>'Data for T1'!J76</f>
        <v>62</v>
      </c>
      <c r="J100" s="33"/>
      <c r="K100" s="34"/>
      <c r="L100" s="188">
        <f t="shared" si="20"/>
        <v>80.677655677655679</v>
      </c>
      <c r="M100" s="188">
        <f t="shared" si="20"/>
        <v>2.3199023199023201</v>
      </c>
      <c r="N100" s="188">
        <f t="shared" si="20"/>
        <v>14.529914529914532</v>
      </c>
      <c r="O100" s="188">
        <f t="shared" si="20"/>
        <v>0.57997557997558002</v>
      </c>
      <c r="P100" s="188">
        <f t="shared" si="20"/>
        <v>1.8925518925518925</v>
      </c>
      <c r="Q100" s="92"/>
      <c r="R100" s="153"/>
      <c r="S100" s="92">
        <f t="shared" si="18"/>
        <v>96.607142857142861</v>
      </c>
      <c r="U100" s="95"/>
      <c r="V100" s="95"/>
      <c r="W100" s="95"/>
      <c r="X100" s="95"/>
      <c r="Y100" s="95"/>
      <c r="Z100" s="95"/>
      <c r="AA100" s="95"/>
      <c r="AB100" s="95"/>
    </row>
    <row r="101" spans="2:28" ht="12.75" customHeight="1" x14ac:dyDescent="0.25">
      <c r="B101" s="3"/>
      <c r="C101" s="12"/>
      <c r="D101" s="179"/>
      <c r="E101" s="179"/>
      <c r="F101" s="379"/>
      <c r="G101" s="361"/>
      <c r="H101" s="379"/>
      <c r="I101" s="361"/>
      <c r="J101" s="33"/>
      <c r="K101" s="34"/>
      <c r="L101" s="188"/>
      <c r="M101" s="188"/>
      <c r="N101" s="188"/>
      <c r="O101" s="188"/>
      <c r="P101" s="188"/>
      <c r="Q101" s="92"/>
      <c r="R101" s="153"/>
      <c r="S101" s="92"/>
      <c r="U101" s="95"/>
      <c r="V101" s="95"/>
      <c r="W101" s="95"/>
      <c r="X101" s="95"/>
      <c r="Y101" s="95"/>
      <c r="Z101" s="95"/>
      <c r="AA101" s="95"/>
      <c r="AB101" s="95"/>
    </row>
    <row r="102" spans="2:28" ht="12.75" customHeight="1" x14ac:dyDescent="0.25">
      <c r="B102" s="3"/>
      <c r="C102" s="2">
        <v>2015</v>
      </c>
      <c r="D102" s="178">
        <f t="shared" si="19"/>
        <v>7780</v>
      </c>
      <c r="E102" s="178">
        <f>'Data for T1'!F78</f>
        <v>6216</v>
      </c>
      <c r="F102" s="378">
        <f>'Data for T1'!G78</f>
        <v>145</v>
      </c>
      <c r="G102" s="360">
        <f>'Data for T1'!H78</f>
        <v>1225</v>
      </c>
      <c r="H102" s="378">
        <f>'Data for T1'!I78</f>
        <v>38</v>
      </c>
      <c r="I102" s="360">
        <f>'Data for T1'!J78</f>
        <v>156</v>
      </c>
      <c r="J102" s="35"/>
      <c r="K102" s="36"/>
      <c r="L102" s="319">
        <f t="shared" si="20"/>
        <v>79.897172236503849</v>
      </c>
      <c r="M102" s="319">
        <f t="shared" si="20"/>
        <v>1.8637532133676094</v>
      </c>
      <c r="N102" s="319">
        <f t="shared" si="20"/>
        <v>15.745501285347045</v>
      </c>
      <c r="O102" s="319">
        <f t="shared" si="20"/>
        <v>0.4884318766066838</v>
      </c>
      <c r="P102" s="319">
        <f t="shared" si="20"/>
        <v>2.005141388174807</v>
      </c>
      <c r="Q102" s="90"/>
      <c r="R102" s="320"/>
      <c r="S102" s="90">
        <f t="shared" si="18"/>
        <v>97.208237986270021</v>
      </c>
      <c r="U102" s="95"/>
      <c r="V102" s="95"/>
      <c r="W102" s="95"/>
      <c r="X102" s="95"/>
      <c r="Y102" s="95"/>
      <c r="Z102" s="95"/>
      <c r="AA102" s="95"/>
      <c r="AB102" s="95"/>
    </row>
    <row r="103" spans="2:28" ht="12.75" customHeight="1" x14ac:dyDescent="0.25">
      <c r="B103" s="3"/>
      <c r="C103" s="12" t="s">
        <v>7</v>
      </c>
      <c r="D103" s="179">
        <f t="shared" si="19"/>
        <v>3831</v>
      </c>
      <c r="E103" s="179">
        <f>'Data for T1'!F79</f>
        <v>3027</v>
      </c>
      <c r="F103" s="379">
        <f>'Data for T1'!G79</f>
        <v>83</v>
      </c>
      <c r="G103" s="361">
        <f>'Data for T1'!H79</f>
        <v>619</v>
      </c>
      <c r="H103" s="379">
        <f>'Data for T1'!I79</f>
        <v>21</v>
      </c>
      <c r="I103" s="361">
        <f>'Data for T1'!J79</f>
        <v>81</v>
      </c>
      <c r="J103" s="33"/>
      <c r="K103" s="34"/>
      <c r="L103" s="188">
        <f t="shared" si="20"/>
        <v>79.013312451057161</v>
      </c>
      <c r="M103" s="188">
        <f t="shared" si="20"/>
        <v>2.1665361524406164</v>
      </c>
      <c r="N103" s="188">
        <f t="shared" si="20"/>
        <v>16.157661185069173</v>
      </c>
      <c r="O103" s="188">
        <f t="shared" si="20"/>
        <v>0.54815974941268597</v>
      </c>
      <c r="P103" s="188">
        <f t="shared" si="20"/>
        <v>2.11433046202036</v>
      </c>
      <c r="Q103" s="92"/>
      <c r="R103" s="153"/>
      <c r="S103" s="92">
        <f t="shared" si="18"/>
        <v>96.762141967621417</v>
      </c>
      <c r="U103" s="95"/>
      <c r="V103" s="95"/>
      <c r="W103" s="95"/>
      <c r="X103" s="95"/>
      <c r="Y103" s="95"/>
      <c r="Z103" s="95"/>
      <c r="AA103" s="95"/>
      <c r="AB103" s="95"/>
    </row>
    <row r="104" spans="2:28" ht="12.75" customHeight="1" x14ac:dyDescent="0.25">
      <c r="B104" s="3"/>
      <c r="C104" s="12" t="s">
        <v>4</v>
      </c>
      <c r="D104" s="179">
        <f t="shared" si="19"/>
        <v>3949</v>
      </c>
      <c r="E104" s="179">
        <f>'Data for T1'!F80</f>
        <v>3189</v>
      </c>
      <c r="F104" s="379">
        <f>'Data for T1'!G80</f>
        <v>62</v>
      </c>
      <c r="G104" s="361">
        <f>'Data for T1'!H80</f>
        <v>606</v>
      </c>
      <c r="H104" s="379">
        <f>'Data for T1'!I80</f>
        <v>17</v>
      </c>
      <c r="I104" s="361">
        <f>'Data for T1'!J80</f>
        <v>75</v>
      </c>
      <c r="J104" s="33"/>
      <c r="K104" s="34"/>
      <c r="L104" s="188">
        <f t="shared" si="20"/>
        <v>80.754621423145096</v>
      </c>
      <c r="M104" s="188">
        <f t="shared" si="20"/>
        <v>1.570017726006584</v>
      </c>
      <c r="N104" s="188">
        <f t="shared" si="20"/>
        <v>15.345657128386932</v>
      </c>
      <c r="O104" s="188">
        <f t="shared" si="20"/>
        <v>0.43048873132438592</v>
      </c>
      <c r="P104" s="188">
        <f t="shared" si="20"/>
        <v>1.8992149911369967</v>
      </c>
      <c r="Q104" s="92"/>
      <c r="R104" s="153"/>
      <c r="S104" s="92">
        <f t="shared" si="18"/>
        <v>97.636853125934792</v>
      </c>
      <c r="U104" s="95"/>
      <c r="V104" s="95"/>
      <c r="W104" s="95"/>
      <c r="X104" s="95"/>
      <c r="Y104" s="95"/>
      <c r="Z104" s="95"/>
      <c r="AA104" s="95"/>
      <c r="AB104" s="95"/>
    </row>
    <row r="105" spans="2:28" ht="12.75" customHeight="1" x14ac:dyDescent="0.25">
      <c r="B105" s="3"/>
      <c r="C105" s="12"/>
      <c r="D105" s="179"/>
      <c r="E105" s="179"/>
      <c r="F105" s="379"/>
      <c r="G105" s="361"/>
      <c r="H105" s="379"/>
      <c r="I105" s="361"/>
      <c r="J105" s="33"/>
      <c r="K105" s="34"/>
      <c r="L105" s="188"/>
      <c r="M105" s="188"/>
      <c r="N105" s="188"/>
      <c r="O105" s="188"/>
      <c r="P105" s="188"/>
      <c r="Q105" s="92"/>
      <c r="R105" s="153"/>
      <c r="S105" s="92"/>
      <c r="T105" s="14"/>
      <c r="U105" s="95"/>
      <c r="V105" s="95"/>
      <c r="W105" s="95"/>
      <c r="X105" s="95"/>
      <c r="Y105" s="95"/>
      <c r="Z105" s="95"/>
      <c r="AA105" s="95"/>
      <c r="AB105" s="95"/>
    </row>
    <row r="106" spans="2:28" ht="12.75" customHeight="1" x14ac:dyDescent="0.25">
      <c r="B106" s="4" t="s">
        <v>29</v>
      </c>
      <c r="C106" s="2">
        <v>2013</v>
      </c>
      <c r="D106" s="178">
        <f t="shared" si="19"/>
        <v>1</v>
      </c>
      <c r="E106" s="178">
        <f>'Data for T1'!F82</f>
        <v>1</v>
      </c>
      <c r="F106" s="378">
        <f>'Data for T1'!G82</f>
        <v>0</v>
      </c>
      <c r="G106" s="360">
        <f>'Data for T1'!H82</f>
        <v>0</v>
      </c>
      <c r="H106" s="378">
        <f>'Data for T1'!I82</f>
        <v>0</v>
      </c>
      <c r="I106" s="360">
        <f>'Data for T1'!J82</f>
        <v>0</v>
      </c>
      <c r="J106" s="35"/>
      <c r="K106" s="36"/>
      <c r="L106" s="319">
        <f t="shared" si="20"/>
        <v>100</v>
      </c>
      <c r="M106" s="319">
        <f t="shared" si="20"/>
        <v>0</v>
      </c>
      <c r="N106" s="319">
        <f t="shared" si="20"/>
        <v>0</v>
      </c>
      <c r="O106" s="319">
        <f t="shared" si="20"/>
        <v>0</v>
      </c>
      <c r="P106" s="319">
        <f t="shared" si="20"/>
        <v>0</v>
      </c>
      <c r="Q106" s="135"/>
      <c r="R106" s="136"/>
      <c r="S106" s="104">
        <f t="shared" si="18"/>
        <v>100</v>
      </c>
      <c r="T106" s="14"/>
      <c r="U106" s="95"/>
      <c r="V106" s="95"/>
      <c r="W106" s="95"/>
      <c r="X106" s="95"/>
      <c r="Y106" s="95"/>
      <c r="Z106" s="95"/>
      <c r="AA106" s="95"/>
      <c r="AB106" s="95"/>
    </row>
    <row r="107" spans="2:28" ht="12.75" customHeight="1" x14ac:dyDescent="0.25">
      <c r="B107" s="3"/>
      <c r="C107" s="2">
        <v>2014</v>
      </c>
      <c r="D107" s="178">
        <f t="shared" si="19"/>
        <v>9</v>
      </c>
      <c r="E107" s="178">
        <f>'Data for T1'!F83</f>
        <v>8</v>
      </c>
      <c r="F107" s="378">
        <f>'Data for T1'!G83</f>
        <v>0</v>
      </c>
      <c r="G107" s="360">
        <f>'Data for T1'!H83</f>
        <v>1</v>
      </c>
      <c r="H107" s="378">
        <f>'Data for T1'!I83</f>
        <v>0</v>
      </c>
      <c r="I107" s="360">
        <f>'Data for T1'!J83</f>
        <v>0</v>
      </c>
      <c r="J107" s="35"/>
      <c r="K107" s="36"/>
      <c r="L107" s="319">
        <f t="shared" si="20"/>
        <v>88.888888888888886</v>
      </c>
      <c r="M107" s="319">
        <f t="shared" si="20"/>
        <v>0</v>
      </c>
      <c r="N107" s="319">
        <f t="shared" si="20"/>
        <v>11.111111111111111</v>
      </c>
      <c r="O107" s="319">
        <f t="shared" si="20"/>
        <v>0</v>
      </c>
      <c r="P107" s="319">
        <f t="shared" si="20"/>
        <v>0</v>
      </c>
      <c r="Q107" s="90"/>
      <c r="R107" s="320"/>
      <c r="S107" s="104">
        <f t="shared" si="18"/>
        <v>100</v>
      </c>
      <c r="T107" s="13"/>
      <c r="U107" s="95"/>
      <c r="V107" s="95"/>
      <c r="W107" s="95"/>
      <c r="X107" s="95"/>
      <c r="Y107" s="95"/>
      <c r="Z107" s="95"/>
      <c r="AA107" s="95"/>
      <c r="AB107" s="95"/>
    </row>
    <row r="108" spans="2:28" ht="12.75" customHeight="1" x14ac:dyDescent="0.25">
      <c r="B108" s="3"/>
      <c r="C108" s="12" t="s">
        <v>7</v>
      </c>
      <c r="D108" s="179">
        <f t="shared" si="19"/>
        <v>1</v>
      </c>
      <c r="E108" s="179">
        <f>'Data for T1'!F84</f>
        <v>1</v>
      </c>
      <c r="F108" s="379">
        <f>'Data for T1'!G84</f>
        <v>0</v>
      </c>
      <c r="G108" s="361">
        <f>'Data for T1'!H84</f>
        <v>0</v>
      </c>
      <c r="H108" s="379">
        <f>'Data for T1'!I84</f>
        <v>0</v>
      </c>
      <c r="I108" s="361">
        <f>'Data for T1'!J84</f>
        <v>0</v>
      </c>
      <c r="J108" s="33"/>
      <c r="K108" s="34"/>
      <c r="L108" s="188">
        <f t="shared" si="20"/>
        <v>100</v>
      </c>
      <c r="M108" s="188">
        <f t="shared" si="20"/>
        <v>0</v>
      </c>
      <c r="N108" s="188">
        <f t="shared" si="20"/>
        <v>0</v>
      </c>
      <c r="O108" s="188">
        <f t="shared" si="20"/>
        <v>0</v>
      </c>
      <c r="P108" s="188">
        <f t="shared" si="20"/>
        <v>0</v>
      </c>
      <c r="Q108" s="92"/>
      <c r="R108" s="153"/>
      <c r="S108" s="93">
        <f t="shared" si="18"/>
        <v>100</v>
      </c>
      <c r="U108" s="95"/>
      <c r="V108" s="95"/>
      <c r="W108" s="95"/>
      <c r="X108" s="95"/>
      <c r="Y108" s="95"/>
      <c r="Z108" s="95"/>
      <c r="AA108" s="95"/>
      <c r="AB108" s="95"/>
    </row>
    <row r="109" spans="2:28" ht="12.75" customHeight="1" x14ac:dyDescent="0.25">
      <c r="B109" s="3"/>
      <c r="C109" s="12" t="s">
        <v>4</v>
      </c>
      <c r="D109" s="179">
        <f t="shared" si="19"/>
        <v>2</v>
      </c>
      <c r="E109" s="179">
        <f>'Data for T1'!F85</f>
        <v>2</v>
      </c>
      <c r="F109" s="379">
        <f>'Data for T1'!G85</f>
        <v>0</v>
      </c>
      <c r="G109" s="361">
        <f>'Data for T1'!H85</f>
        <v>0</v>
      </c>
      <c r="H109" s="379">
        <f>'Data for T1'!I85</f>
        <v>0</v>
      </c>
      <c r="I109" s="361">
        <f>'Data for T1'!J85</f>
        <v>0</v>
      </c>
      <c r="J109" s="33"/>
      <c r="K109" s="34"/>
      <c r="L109" s="188">
        <f t="shared" si="20"/>
        <v>100</v>
      </c>
      <c r="M109" s="188">
        <f t="shared" si="20"/>
        <v>0</v>
      </c>
      <c r="N109" s="188">
        <f t="shared" si="20"/>
        <v>0</v>
      </c>
      <c r="O109" s="188">
        <f t="shared" si="20"/>
        <v>0</v>
      </c>
      <c r="P109" s="188">
        <f t="shared" si="20"/>
        <v>0</v>
      </c>
      <c r="Q109" s="92"/>
      <c r="R109" s="153"/>
      <c r="S109" s="93">
        <f t="shared" si="18"/>
        <v>100</v>
      </c>
      <c r="U109" s="95"/>
      <c r="V109" s="95"/>
      <c r="W109" s="95"/>
      <c r="X109" s="95"/>
      <c r="Y109" s="95"/>
      <c r="Z109" s="95"/>
      <c r="AA109" s="95"/>
      <c r="AB109" s="95"/>
    </row>
    <row r="110" spans="2:28" ht="12.75" customHeight="1" x14ac:dyDescent="0.25">
      <c r="B110" s="3"/>
      <c r="C110" s="12" t="s">
        <v>5</v>
      </c>
      <c r="D110" s="179">
        <f t="shared" si="19"/>
        <v>3</v>
      </c>
      <c r="E110" s="179">
        <f>'Data for T1'!F86</f>
        <v>2</v>
      </c>
      <c r="F110" s="379">
        <f>'Data for T1'!G86</f>
        <v>0</v>
      </c>
      <c r="G110" s="361">
        <f>'Data for T1'!H86</f>
        <v>1</v>
      </c>
      <c r="H110" s="379">
        <f>'Data for T1'!I86</f>
        <v>0</v>
      </c>
      <c r="I110" s="361">
        <f>'Data for T1'!J86</f>
        <v>0</v>
      </c>
      <c r="J110" s="33"/>
      <c r="K110" s="34"/>
      <c r="L110" s="188">
        <f t="shared" si="20"/>
        <v>66.666666666666657</v>
      </c>
      <c r="M110" s="188">
        <f t="shared" si="20"/>
        <v>0</v>
      </c>
      <c r="N110" s="188">
        <f t="shared" si="20"/>
        <v>33.333333333333329</v>
      </c>
      <c r="O110" s="188">
        <f t="shared" si="20"/>
        <v>0</v>
      </c>
      <c r="P110" s="188">
        <f t="shared" si="20"/>
        <v>0</v>
      </c>
      <c r="Q110" s="92"/>
      <c r="R110" s="153"/>
      <c r="S110" s="93">
        <f t="shared" si="18"/>
        <v>100</v>
      </c>
      <c r="U110" s="95"/>
      <c r="V110" s="95" t="s">
        <v>177</v>
      </c>
      <c r="W110" s="95"/>
      <c r="X110" s="95"/>
      <c r="Y110" s="95"/>
      <c r="Z110" s="95"/>
      <c r="AA110" s="95"/>
      <c r="AB110" s="95"/>
    </row>
    <row r="111" spans="2:28" ht="12.75" customHeight="1" x14ac:dyDescent="0.25">
      <c r="B111" s="3"/>
      <c r="C111" s="12" t="s">
        <v>6</v>
      </c>
      <c r="D111" s="179">
        <f t="shared" si="19"/>
        <v>3</v>
      </c>
      <c r="E111" s="179">
        <f>'Data for T1'!F87</f>
        <v>3</v>
      </c>
      <c r="F111" s="379">
        <f>'Data for T1'!G87</f>
        <v>0</v>
      </c>
      <c r="G111" s="361">
        <f>'Data for T1'!H87</f>
        <v>0</v>
      </c>
      <c r="H111" s="379">
        <f>'Data for T1'!I87</f>
        <v>0</v>
      </c>
      <c r="I111" s="361">
        <f>'Data for T1'!J87</f>
        <v>0</v>
      </c>
      <c r="J111" s="33"/>
      <c r="K111" s="34"/>
      <c r="L111" s="188">
        <f t="shared" si="20"/>
        <v>100</v>
      </c>
      <c r="M111" s="188">
        <f t="shared" si="20"/>
        <v>0</v>
      </c>
      <c r="N111" s="188">
        <f t="shared" si="20"/>
        <v>0</v>
      </c>
      <c r="O111" s="188">
        <f t="shared" si="20"/>
        <v>0</v>
      </c>
      <c r="P111" s="188">
        <f t="shared" si="20"/>
        <v>0</v>
      </c>
      <c r="Q111" s="92"/>
      <c r="R111" s="153"/>
      <c r="S111" s="93">
        <f t="shared" si="18"/>
        <v>100</v>
      </c>
      <c r="U111" s="95"/>
      <c r="V111" s="95"/>
      <c r="W111" s="95"/>
      <c r="X111" s="95"/>
      <c r="Y111" s="95"/>
      <c r="Z111" s="95"/>
      <c r="AA111" s="95"/>
      <c r="AB111" s="95"/>
    </row>
    <row r="112" spans="2:28" ht="12.75" customHeight="1" x14ac:dyDescent="0.25">
      <c r="B112" s="4"/>
      <c r="C112" s="12"/>
      <c r="D112" s="179"/>
      <c r="E112" s="179"/>
      <c r="F112" s="379"/>
      <c r="G112" s="361"/>
      <c r="H112" s="379"/>
      <c r="I112" s="361"/>
      <c r="J112" s="33"/>
      <c r="K112" s="34"/>
      <c r="L112" s="188"/>
      <c r="M112" s="188"/>
      <c r="N112" s="188"/>
      <c r="O112" s="188"/>
      <c r="P112" s="188"/>
      <c r="Q112" s="92"/>
      <c r="R112" s="153"/>
      <c r="S112" s="93"/>
      <c r="U112" s="95"/>
      <c r="V112" s="95">
        <f>91-86</f>
        <v>5</v>
      </c>
      <c r="W112" s="95"/>
      <c r="X112" s="95"/>
      <c r="Y112" s="95"/>
      <c r="Z112" s="95"/>
      <c r="AA112" s="95"/>
      <c r="AB112" s="95"/>
    </row>
    <row r="113" spans="1:28" ht="12.75" customHeight="1" x14ac:dyDescent="0.25">
      <c r="A113" s="3"/>
      <c r="B113" s="3"/>
      <c r="C113" s="2">
        <v>2015</v>
      </c>
      <c r="D113" s="178">
        <f t="shared" si="19"/>
        <v>19</v>
      </c>
      <c r="E113" s="178">
        <f>'Data for T1'!F89</f>
        <v>17</v>
      </c>
      <c r="F113" s="378">
        <f>'Data for T1'!G89</f>
        <v>1</v>
      </c>
      <c r="G113" s="360">
        <f>'Data for T1'!H89</f>
        <v>1</v>
      </c>
      <c r="H113" s="378">
        <f>'Data for T1'!I89</f>
        <v>0</v>
      </c>
      <c r="I113" s="360">
        <f>'Data for T1'!J89</f>
        <v>0</v>
      </c>
      <c r="J113" s="35"/>
      <c r="K113" s="36"/>
      <c r="L113" s="319">
        <f t="shared" si="20"/>
        <v>89.473684210526315</v>
      </c>
      <c r="M113" s="319">
        <f t="shared" si="20"/>
        <v>5.2631578947368416</v>
      </c>
      <c r="N113" s="319">
        <f t="shared" si="20"/>
        <v>5.2631578947368416</v>
      </c>
      <c r="O113" s="319">
        <f t="shared" si="20"/>
        <v>0</v>
      </c>
      <c r="P113" s="319">
        <f t="shared" si="20"/>
        <v>0</v>
      </c>
      <c r="Q113" s="90"/>
      <c r="R113" s="320"/>
      <c r="S113" s="104">
        <f t="shared" si="18"/>
        <v>94.444444444444443</v>
      </c>
      <c r="U113" s="95"/>
      <c r="V113" s="95"/>
      <c r="W113" s="95"/>
      <c r="X113" s="95"/>
      <c r="Y113" s="95"/>
      <c r="Z113" s="95"/>
      <c r="AA113" s="95"/>
      <c r="AB113" s="95"/>
    </row>
    <row r="114" spans="1:28" ht="12.75" customHeight="1" x14ac:dyDescent="0.25">
      <c r="A114" s="3"/>
      <c r="B114" s="3"/>
      <c r="C114" s="12" t="s">
        <v>7</v>
      </c>
      <c r="D114" s="179">
        <f t="shared" si="19"/>
        <v>11</v>
      </c>
      <c r="E114" s="179">
        <f>'Data for T1'!F90</f>
        <v>10</v>
      </c>
      <c r="F114" s="379">
        <f>'Data for T1'!G90</f>
        <v>0</v>
      </c>
      <c r="G114" s="361">
        <f>'Data for T1'!H90</f>
        <v>1</v>
      </c>
      <c r="H114" s="379">
        <f>'Data for T1'!I90</f>
        <v>0</v>
      </c>
      <c r="I114" s="361">
        <f>'Data for T1'!J90</f>
        <v>0</v>
      </c>
      <c r="J114" s="33"/>
      <c r="K114" s="34"/>
      <c r="L114" s="188">
        <f t="shared" si="20"/>
        <v>90.909090909090907</v>
      </c>
      <c r="M114" s="188">
        <f t="shared" si="20"/>
        <v>0</v>
      </c>
      <c r="N114" s="188">
        <f t="shared" si="20"/>
        <v>9.0909090909090917</v>
      </c>
      <c r="O114" s="188">
        <f t="shared" si="20"/>
        <v>0</v>
      </c>
      <c r="P114" s="188">
        <f t="shared" si="20"/>
        <v>0</v>
      </c>
      <c r="Q114" s="92"/>
      <c r="R114" s="153"/>
      <c r="S114" s="93">
        <f t="shared" si="18"/>
        <v>100</v>
      </c>
      <c r="U114" s="95"/>
      <c r="V114" s="95"/>
      <c r="W114" s="95"/>
      <c r="X114" s="95"/>
      <c r="Y114" s="95"/>
      <c r="Z114" s="95"/>
      <c r="AA114" s="95"/>
      <c r="AB114" s="95"/>
    </row>
    <row r="115" spans="1:28" ht="12.75" customHeight="1" x14ac:dyDescent="0.25">
      <c r="A115" s="16"/>
      <c r="B115" s="16"/>
      <c r="C115" s="17" t="s">
        <v>4</v>
      </c>
      <c r="D115" s="183">
        <f t="shared" si="19"/>
        <v>8</v>
      </c>
      <c r="E115" s="183">
        <f>'Data for T1'!F91</f>
        <v>7</v>
      </c>
      <c r="F115" s="380">
        <f>'Data for T1'!G91</f>
        <v>1</v>
      </c>
      <c r="G115" s="362">
        <f>'Data for T1'!H91</f>
        <v>0</v>
      </c>
      <c r="H115" s="380">
        <f>'Data for T1'!I91</f>
        <v>0</v>
      </c>
      <c r="I115" s="362">
        <f>'Data for T1'!J91</f>
        <v>0</v>
      </c>
      <c r="J115" s="16"/>
      <c r="K115" s="30"/>
      <c r="L115" s="189">
        <f t="shared" si="20"/>
        <v>87.5</v>
      </c>
      <c r="M115" s="189">
        <f t="shared" si="20"/>
        <v>12.5</v>
      </c>
      <c r="N115" s="189">
        <f t="shared" si="20"/>
        <v>0</v>
      </c>
      <c r="O115" s="189">
        <f t="shared" si="20"/>
        <v>0</v>
      </c>
      <c r="P115" s="189">
        <f t="shared" si="20"/>
        <v>0</v>
      </c>
      <c r="Q115" s="16"/>
      <c r="R115" s="30"/>
      <c r="S115" s="316">
        <f t="shared" si="18"/>
        <v>87.5</v>
      </c>
      <c r="U115" s="95"/>
      <c r="V115" s="95"/>
      <c r="W115" s="95"/>
      <c r="X115" s="95"/>
      <c r="Y115" s="95"/>
      <c r="Z115" s="95"/>
      <c r="AA115" s="95"/>
      <c r="AB115" s="95"/>
    </row>
    <row r="116" spans="1:28" ht="12.75" customHeight="1" x14ac:dyDescent="0.25">
      <c r="A116" s="3"/>
      <c r="B116" s="3"/>
      <c r="C116" s="12"/>
      <c r="D116" s="179"/>
      <c r="E116" s="179"/>
      <c r="F116" s="379"/>
      <c r="G116" s="361"/>
      <c r="H116" s="379"/>
      <c r="I116" s="361"/>
      <c r="J116" s="33"/>
      <c r="K116" s="34"/>
      <c r="L116" s="188"/>
      <c r="M116" s="188"/>
      <c r="N116" s="188"/>
      <c r="O116" s="188"/>
      <c r="P116" s="188"/>
      <c r="Q116" s="92"/>
      <c r="R116" s="153"/>
      <c r="S116" s="92"/>
      <c r="U116" s="95"/>
      <c r="V116" s="95"/>
      <c r="W116" s="95"/>
      <c r="X116" s="95"/>
      <c r="Y116" s="95"/>
      <c r="Z116" s="95"/>
      <c r="AA116" s="95"/>
      <c r="AB116" s="95"/>
    </row>
    <row r="117" spans="1:28" ht="12.75" customHeight="1" x14ac:dyDescent="0.25">
      <c r="A117" s="4" t="s">
        <v>72</v>
      </c>
      <c r="B117" s="4" t="s">
        <v>35</v>
      </c>
      <c r="C117" s="2">
        <v>2013</v>
      </c>
      <c r="D117" s="178">
        <f t="shared" si="19"/>
        <v>12784</v>
      </c>
      <c r="E117" s="178">
        <f t="shared" ref="E117:I122" si="21">E128+E139+E150+E161</f>
        <v>8466</v>
      </c>
      <c r="F117" s="378">
        <f t="shared" si="21"/>
        <v>2343</v>
      </c>
      <c r="G117" s="360">
        <f t="shared" si="21"/>
        <v>1696</v>
      </c>
      <c r="H117" s="378">
        <f t="shared" si="21"/>
        <v>200</v>
      </c>
      <c r="I117" s="360">
        <f t="shared" si="21"/>
        <v>79</v>
      </c>
      <c r="J117" s="35"/>
      <c r="K117" s="36"/>
      <c r="L117" s="319">
        <f t="shared" si="20"/>
        <v>66.223404255319153</v>
      </c>
      <c r="M117" s="319">
        <f t="shared" si="20"/>
        <v>18.327596996245308</v>
      </c>
      <c r="N117" s="319">
        <f t="shared" si="20"/>
        <v>13.266583229036296</v>
      </c>
      <c r="O117" s="319">
        <f t="shared" si="20"/>
        <v>1.5644555694618274</v>
      </c>
      <c r="P117" s="319">
        <f t="shared" si="20"/>
        <v>0.61795994993742176</v>
      </c>
      <c r="Q117" s="135"/>
      <c r="R117" s="136"/>
      <c r="S117" s="90">
        <f t="shared" si="18"/>
        <v>77.065295815295812</v>
      </c>
      <c r="U117" s="95"/>
      <c r="V117" s="95"/>
      <c r="W117" s="95"/>
      <c r="X117" s="95"/>
      <c r="Y117" s="95"/>
      <c r="Z117" s="95"/>
      <c r="AA117" s="95"/>
      <c r="AB117" s="95"/>
    </row>
    <row r="118" spans="1:28" ht="12.75" customHeight="1" x14ac:dyDescent="0.25">
      <c r="A118" s="3"/>
      <c r="B118" s="3"/>
      <c r="C118" s="2">
        <v>2014</v>
      </c>
      <c r="D118" s="178">
        <f t="shared" si="19"/>
        <v>12758</v>
      </c>
      <c r="E118" s="178">
        <f t="shared" si="21"/>
        <v>9234</v>
      </c>
      <c r="F118" s="378">
        <f t="shared" si="21"/>
        <v>1255</v>
      </c>
      <c r="G118" s="360">
        <f t="shared" si="21"/>
        <v>2050</v>
      </c>
      <c r="H118" s="378">
        <f t="shared" si="21"/>
        <v>109</v>
      </c>
      <c r="I118" s="360">
        <f t="shared" si="21"/>
        <v>110</v>
      </c>
      <c r="J118" s="35"/>
      <c r="K118" s="36"/>
      <c r="L118" s="319">
        <f t="shared" si="20"/>
        <v>72.378115692114747</v>
      </c>
      <c r="M118" s="319">
        <f t="shared" si="20"/>
        <v>9.8369650415425607</v>
      </c>
      <c r="N118" s="319">
        <f t="shared" si="20"/>
        <v>16.068349271045619</v>
      </c>
      <c r="O118" s="319">
        <f t="shared" si="20"/>
        <v>0.85436588807023039</v>
      </c>
      <c r="P118" s="319">
        <f t="shared" si="20"/>
        <v>0.86220410722683805</v>
      </c>
      <c r="Q118" s="101"/>
      <c r="R118" s="89"/>
      <c r="S118" s="90">
        <f t="shared" si="18"/>
        <v>87.261860291370937</v>
      </c>
      <c r="U118" s="95"/>
      <c r="V118" s="95"/>
      <c r="W118" s="95"/>
      <c r="X118" s="95"/>
      <c r="Y118" s="95"/>
      <c r="Z118" s="95"/>
      <c r="AA118" s="95"/>
      <c r="AB118" s="95"/>
    </row>
    <row r="119" spans="1:28" ht="12.75" customHeight="1" x14ac:dyDescent="0.25">
      <c r="A119" s="4"/>
      <c r="B119" s="3"/>
      <c r="C119" s="12" t="s">
        <v>7</v>
      </c>
      <c r="D119" s="179">
        <f t="shared" si="19"/>
        <v>3682</v>
      </c>
      <c r="E119" s="179">
        <f t="shared" si="21"/>
        <v>2732</v>
      </c>
      <c r="F119" s="379">
        <f t="shared" si="21"/>
        <v>344</v>
      </c>
      <c r="G119" s="361">
        <f t="shared" si="21"/>
        <v>545</v>
      </c>
      <c r="H119" s="379">
        <f t="shared" si="21"/>
        <v>31</v>
      </c>
      <c r="I119" s="361">
        <f t="shared" si="21"/>
        <v>30</v>
      </c>
      <c r="J119" s="33"/>
      <c r="K119" s="34"/>
      <c r="L119" s="188">
        <f t="shared" si="20"/>
        <v>74.198804997284086</v>
      </c>
      <c r="M119" s="188">
        <f t="shared" si="20"/>
        <v>9.3427485062466058</v>
      </c>
      <c r="N119" s="188">
        <f t="shared" si="20"/>
        <v>14.801738185768604</v>
      </c>
      <c r="O119" s="188">
        <f t="shared" si="20"/>
        <v>0.84193373166757191</v>
      </c>
      <c r="P119" s="188">
        <f t="shared" si="20"/>
        <v>0.81477457903313422</v>
      </c>
      <c r="Q119" s="102"/>
      <c r="R119" s="91"/>
      <c r="S119" s="92">
        <f t="shared" si="18"/>
        <v>88.045903729678031</v>
      </c>
      <c r="U119" s="95"/>
      <c r="V119" s="95"/>
      <c r="W119" s="95"/>
      <c r="X119" s="95"/>
      <c r="Y119" s="95"/>
      <c r="Z119" s="95"/>
      <c r="AA119" s="95"/>
      <c r="AB119" s="95"/>
    </row>
    <row r="120" spans="1:28" ht="12.75" customHeight="1" x14ac:dyDescent="0.25">
      <c r="A120" s="4"/>
      <c r="B120" s="3"/>
      <c r="C120" s="12" t="s">
        <v>4</v>
      </c>
      <c r="D120" s="179">
        <f t="shared" si="19"/>
        <v>3121</v>
      </c>
      <c r="E120" s="179">
        <f t="shared" si="21"/>
        <v>2275</v>
      </c>
      <c r="F120" s="379">
        <f t="shared" si="21"/>
        <v>346</v>
      </c>
      <c r="G120" s="361">
        <f t="shared" si="21"/>
        <v>460</v>
      </c>
      <c r="H120" s="379">
        <f t="shared" si="21"/>
        <v>23</v>
      </c>
      <c r="I120" s="361">
        <f t="shared" si="21"/>
        <v>17</v>
      </c>
      <c r="J120" s="33"/>
      <c r="K120" s="34"/>
      <c r="L120" s="188">
        <f t="shared" si="20"/>
        <v>72.893303428388336</v>
      </c>
      <c r="M120" s="188">
        <f t="shared" si="20"/>
        <v>11.086190323614225</v>
      </c>
      <c r="N120" s="188">
        <f t="shared" si="20"/>
        <v>14.738865748157643</v>
      </c>
      <c r="O120" s="188">
        <f t="shared" si="20"/>
        <v>0.73694328740788206</v>
      </c>
      <c r="P120" s="188">
        <f t="shared" si="20"/>
        <v>0.54469721243191283</v>
      </c>
      <c r="Q120" s="102"/>
      <c r="R120" s="91"/>
      <c r="S120" s="92">
        <f t="shared" si="18"/>
        <v>86.133032694475759</v>
      </c>
      <c r="U120" s="95"/>
      <c r="V120" s="95"/>
      <c r="W120" s="95"/>
      <c r="X120" s="95"/>
      <c r="Y120" s="95"/>
      <c r="Z120" s="95"/>
      <c r="AA120" s="95"/>
      <c r="AB120" s="95"/>
    </row>
    <row r="121" spans="1:28" ht="12.75" customHeight="1" x14ac:dyDescent="0.25">
      <c r="A121" s="4"/>
      <c r="B121" s="3"/>
      <c r="C121" s="12" t="s">
        <v>5</v>
      </c>
      <c r="D121" s="179">
        <f t="shared" si="19"/>
        <v>2979</v>
      </c>
      <c r="E121" s="179">
        <f t="shared" si="21"/>
        <v>2137</v>
      </c>
      <c r="F121" s="379">
        <f t="shared" si="21"/>
        <v>288</v>
      </c>
      <c r="G121" s="361">
        <f t="shared" si="21"/>
        <v>494</v>
      </c>
      <c r="H121" s="379">
        <f t="shared" si="21"/>
        <v>26</v>
      </c>
      <c r="I121" s="361">
        <f t="shared" si="21"/>
        <v>34</v>
      </c>
      <c r="J121" s="33"/>
      <c r="K121" s="34"/>
      <c r="L121" s="188">
        <f t="shared" si="20"/>
        <v>71.735481705270217</v>
      </c>
      <c r="M121" s="188">
        <f t="shared" si="20"/>
        <v>9.667673716012084</v>
      </c>
      <c r="N121" s="188">
        <f t="shared" si="20"/>
        <v>16.582745887881838</v>
      </c>
      <c r="O121" s="188">
        <f t="shared" si="20"/>
        <v>0.87277609936220213</v>
      </c>
      <c r="P121" s="188">
        <f t="shared" si="20"/>
        <v>1.1413225914736489</v>
      </c>
      <c r="Q121" s="102"/>
      <c r="R121" s="91"/>
      <c r="S121" s="92">
        <f t="shared" si="18"/>
        <v>87.364185110663982</v>
      </c>
      <c r="U121" s="95"/>
      <c r="V121" s="95"/>
      <c r="W121" s="95"/>
      <c r="X121" s="95"/>
      <c r="Y121" s="95"/>
      <c r="Z121" s="95"/>
      <c r="AA121" s="95"/>
      <c r="AB121" s="95"/>
    </row>
    <row r="122" spans="1:28" ht="12.75" customHeight="1" x14ac:dyDescent="0.25">
      <c r="A122" s="4"/>
      <c r="B122" s="3"/>
      <c r="C122" s="12" t="s">
        <v>6</v>
      </c>
      <c r="D122" s="179">
        <f t="shared" si="19"/>
        <v>2976</v>
      </c>
      <c r="E122" s="179">
        <f t="shared" si="21"/>
        <v>2090</v>
      </c>
      <c r="F122" s="379">
        <f t="shared" si="21"/>
        <v>277</v>
      </c>
      <c r="G122" s="361">
        <f t="shared" si="21"/>
        <v>551</v>
      </c>
      <c r="H122" s="379">
        <f t="shared" si="21"/>
        <v>29</v>
      </c>
      <c r="I122" s="361">
        <f t="shared" si="21"/>
        <v>29</v>
      </c>
      <c r="J122" s="33"/>
      <c r="K122" s="34"/>
      <c r="L122" s="188">
        <f t="shared" si="20"/>
        <v>70.228494623655919</v>
      </c>
      <c r="M122" s="188">
        <f t="shared" si="20"/>
        <v>9.3077956989247319</v>
      </c>
      <c r="N122" s="188">
        <f t="shared" si="20"/>
        <v>18.51478494623656</v>
      </c>
      <c r="O122" s="188">
        <f t="shared" si="20"/>
        <v>0.97446236559139787</v>
      </c>
      <c r="P122" s="188">
        <f t="shared" si="20"/>
        <v>0.97446236559139787</v>
      </c>
      <c r="Q122" s="102"/>
      <c r="R122" s="91"/>
      <c r="S122" s="92">
        <f t="shared" si="18"/>
        <v>87.381443298969074</v>
      </c>
      <c r="U122" s="95"/>
      <c r="V122" s="95"/>
      <c r="W122" s="95"/>
      <c r="X122" s="95"/>
      <c r="Y122" s="95"/>
      <c r="Z122" s="95"/>
      <c r="AA122" s="95"/>
      <c r="AB122" s="95"/>
    </row>
    <row r="123" spans="1:28" ht="12.75" customHeight="1" x14ac:dyDescent="0.25">
      <c r="A123" s="4"/>
      <c r="B123" s="4"/>
      <c r="C123" s="12"/>
      <c r="D123" s="179"/>
      <c r="E123" s="179"/>
      <c r="F123" s="379"/>
      <c r="G123" s="361"/>
      <c r="H123" s="379"/>
      <c r="I123" s="361"/>
      <c r="J123" s="33"/>
      <c r="K123" s="34"/>
      <c r="L123" s="188"/>
      <c r="M123" s="188"/>
      <c r="N123" s="188"/>
      <c r="O123" s="188"/>
      <c r="P123" s="188"/>
      <c r="Q123" s="102"/>
      <c r="R123" s="91"/>
      <c r="S123" s="92"/>
      <c r="U123" s="95"/>
      <c r="V123" s="95"/>
      <c r="W123" s="95"/>
      <c r="X123" s="95"/>
      <c r="Y123" s="95"/>
      <c r="Z123" s="95"/>
      <c r="AA123" s="95"/>
      <c r="AB123" s="95"/>
    </row>
    <row r="124" spans="1:28" ht="12.75" customHeight="1" x14ac:dyDescent="0.25">
      <c r="A124" s="4"/>
      <c r="B124" s="3"/>
      <c r="C124" s="2">
        <v>2015</v>
      </c>
      <c r="D124" s="178">
        <f t="shared" si="19"/>
        <v>6576</v>
      </c>
      <c r="E124" s="178">
        <f t="shared" ref="E124:I126" si="22">E135+E146+E157+E168</f>
        <v>4791</v>
      </c>
      <c r="F124" s="378">
        <f t="shared" si="22"/>
        <v>574</v>
      </c>
      <c r="G124" s="360">
        <f t="shared" si="22"/>
        <v>1072</v>
      </c>
      <c r="H124" s="378">
        <f t="shared" si="22"/>
        <v>50</v>
      </c>
      <c r="I124" s="360">
        <f t="shared" si="22"/>
        <v>89</v>
      </c>
      <c r="J124" s="35"/>
      <c r="K124" s="36"/>
      <c r="L124" s="319">
        <f t="shared" si="20"/>
        <v>72.855839416058402</v>
      </c>
      <c r="M124" s="319">
        <f t="shared" si="20"/>
        <v>8.7287104622871059</v>
      </c>
      <c r="N124" s="319">
        <f t="shared" si="20"/>
        <v>16.301703163017031</v>
      </c>
      <c r="O124" s="319">
        <f t="shared" si="20"/>
        <v>0.76034063260340634</v>
      </c>
      <c r="P124" s="319">
        <f t="shared" si="20"/>
        <v>1.3534063260340634</v>
      </c>
      <c r="Q124" s="101"/>
      <c r="R124" s="89"/>
      <c r="S124" s="90">
        <f t="shared" si="18"/>
        <v>88.662790697674424</v>
      </c>
      <c r="U124" s="95"/>
      <c r="V124" s="95"/>
      <c r="W124" s="95"/>
      <c r="X124" s="95"/>
      <c r="Y124" s="95"/>
      <c r="Z124" s="95"/>
      <c r="AA124" s="95"/>
      <c r="AB124" s="95"/>
    </row>
    <row r="125" spans="1:28" ht="12.75" customHeight="1" x14ac:dyDescent="0.25">
      <c r="A125" s="4"/>
      <c r="B125" s="355">
        <f>G126+I126</f>
        <v>571</v>
      </c>
      <c r="C125" s="6" t="s">
        <v>25</v>
      </c>
      <c r="D125" s="179">
        <f t="shared" si="19"/>
        <v>3265</v>
      </c>
      <c r="E125" s="179">
        <f t="shared" si="22"/>
        <v>2295</v>
      </c>
      <c r="F125" s="379">
        <f t="shared" si="22"/>
        <v>354</v>
      </c>
      <c r="G125" s="361">
        <f t="shared" si="22"/>
        <v>540</v>
      </c>
      <c r="H125" s="379">
        <f t="shared" si="22"/>
        <v>26</v>
      </c>
      <c r="I125" s="361">
        <f t="shared" si="22"/>
        <v>50</v>
      </c>
      <c r="J125" s="33"/>
      <c r="K125" s="34"/>
      <c r="L125" s="188">
        <f t="shared" si="20"/>
        <v>70.290964777947934</v>
      </c>
      <c r="M125" s="188">
        <f t="shared" si="20"/>
        <v>10.842266462480858</v>
      </c>
      <c r="N125" s="188">
        <f t="shared" si="20"/>
        <v>16.539050535987748</v>
      </c>
      <c r="O125" s="188">
        <f t="shared" si="20"/>
        <v>0.79632465543644715</v>
      </c>
      <c r="P125" s="188">
        <f t="shared" si="20"/>
        <v>1.5313935681470139</v>
      </c>
      <c r="Q125" s="102"/>
      <c r="R125" s="91"/>
      <c r="S125" s="92">
        <f t="shared" si="18"/>
        <v>86.055045871559628</v>
      </c>
      <c r="U125" s="95"/>
      <c r="V125" s="95"/>
      <c r="W125" s="95"/>
      <c r="X125" s="95"/>
      <c r="Y125" s="95"/>
      <c r="Z125" s="95"/>
      <c r="AA125" s="95"/>
      <c r="AB125" s="95"/>
    </row>
    <row r="126" spans="1:28" ht="12.75" customHeight="1" x14ac:dyDescent="0.25">
      <c r="A126" s="4"/>
      <c r="B126" s="4">
        <f>B125/D126</f>
        <v>0.17245545152521896</v>
      </c>
      <c r="C126" s="6" t="s">
        <v>78</v>
      </c>
      <c r="D126" s="179">
        <f t="shared" si="19"/>
        <v>3311</v>
      </c>
      <c r="E126" s="179">
        <f t="shared" si="22"/>
        <v>2496</v>
      </c>
      <c r="F126" s="379">
        <f t="shared" si="22"/>
        <v>220</v>
      </c>
      <c r="G126" s="361">
        <f t="shared" si="22"/>
        <v>532</v>
      </c>
      <c r="H126" s="379">
        <f t="shared" si="22"/>
        <v>24</v>
      </c>
      <c r="I126" s="361">
        <f t="shared" si="22"/>
        <v>39</v>
      </c>
      <c r="J126" s="33"/>
      <c r="K126" s="34"/>
      <c r="L126" s="188">
        <f t="shared" si="20"/>
        <v>75.385080036242826</v>
      </c>
      <c r="M126" s="188">
        <f t="shared" si="20"/>
        <v>6.6445182724252501</v>
      </c>
      <c r="N126" s="188">
        <f t="shared" si="20"/>
        <v>16.0676532769556</v>
      </c>
      <c r="O126" s="188">
        <f t="shared" si="20"/>
        <v>0.72485653881002721</v>
      </c>
      <c r="P126" s="188">
        <f t="shared" si="20"/>
        <v>1.1778918755662942</v>
      </c>
      <c r="Q126" s="102"/>
      <c r="R126" s="91"/>
      <c r="S126" s="92">
        <f t="shared" si="18"/>
        <v>91.219863260165525</v>
      </c>
      <c r="U126" s="95"/>
      <c r="V126" s="95"/>
      <c r="W126" s="95"/>
      <c r="X126" s="95"/>
      <c r="Y126" s="95"/>
      <c r="Z126" s="95"/>
      <c r="AA126" s="95"/>
      <c r="AB126" s="95"/>
    </row>
    <row r="127" spans="1:28" ht="12.75" customHeight="1" x14ac:dyDescent="0.25">
      <c r="A127" s="1"/>
      <c r="B127" s="4"/>
      <c r="C127" s="6"/>
      <c r="D127" s="179"/>
      <c r="E127" s="179"/>
      <c r="F127" s="379"/>
      <c r="G127" s="361"/>
      <c r="H127" s="379"/>
      <c r="I127" s="361"/>
      <c r="J127" s="33"/>
      <c r="K127" s="34"/>
      <c r="L127" s="188"/>
      <c r="M127" s="188"/>
      <c r="N127" s="188"/>
      <c r="O127" s="188"/>
      <c r="P127" s="188"/>
      <c r="Q127" s="102"/>
      <c r="R127" s="91"/>
      <c r="S127" s="92"/>
      <c r="U127" s="95"/>
      <c r="V127" s="95">
        <f>G126+I126</f>
        <v>571</v>
      </c>
      <c r="W127" s="95"/>
      <c r="X127" s="95"/>
      <c r="Y127" s="95"/>
      <c r="Z127" s="95"/>
      <c r="AA127" s="95"/>
      <c r="AB127" s="95"/>
    </row>
    <row r="128" spans="1:28" ht="12.75" customHeight="1" x14ac:dyDescent="0.25">
      <c r="B128" s="4" t="s">
        <v>26</v>
      </c>
      <c r="C128" s="2">
        <v>2013</v>
      </c>
      <c r="D128" s="178">
        <f t="shared" si="19"/>
        <v>2372</v>
      </c>
      <c r="E128" s="178">
        <f>'Data for T1'!F93</f>
        <v>1492</v>
      </c>
      <c r="F128" s="378">
        <f>'Data for T1'!G93</f>
        <v>450</v>
      </c>
      <c r="G128" s="360">
        <f>'Data for T1'!H93</f>
        <v>386</v>
      </c>
      <c r="H128" s="378">
        <f>'Data for T1'!I93</f>
        <v>26</v>
      </c>
      <c r="I128" s="360">
        <f>'Data for T1'!J93</f>
        <v>18</v>
      </c>
      <c r="J128" s="35"/>
      <c r="K128" s="36"/>
      <c r="L128" s="319">
        <f t="shared" si="20"/>
        <v>62.900505902192236</v>
      </c>
      <c r="M128" s="319">
        <f t="shared" si="20"/>
        <v>18.97133220910624</v>
      </c>
      <c r="N128" s="319">
        <f t="shared" si="20"/>
        <v>16.273187183811132</v>
      </c>
      <c r="O128" s="319">
        <f t="shared" si="20"/>
        <v>1.0961214165261384</v>
      </c>
      <c r="P128" s="319">
        <f t="shared" si="20"/>
        <v>0.75885328836424959</v>
      </c>
      <c r="Q128" s="135"/>
      <c r="R128" s="136"/>
      <c r="S128" s="90">
        <f t="shared" si="18"/>
        <v>76.032225579053375</v>
      </c>
      <c r="U128" s="95"/>
      <c r="V128" s="155">
        <f>V127/D126</f>
        <v>0.17245545152521896</v>
      </c>
      <c r="W128" s="95"/>
      <c r="X128" s="95"/>
      <c r="Y128" s="95"/>
      <c r="Z128" s="95"/>
      <c r="AA128" s="95"/>
      <c r="AB128" s="95"/>
    </row>
    <row r="129" spans="2:28" ht="12" customHeight="1" x14ac:dyDescent="0.25">
      <c r="B129" s="4"/>
      <c r="C129" s="2">
        <v>2014</v>
      </c>
      <c r="D129" s="178">
        <f t="shared" si="19"/>
        <v>2528</v>
      </c>
      <c r="E129" s="178">
        <f>'Data for T1'!F94</f>
        <v>1711</v>
      </c>
      <c r="F129" s="378">
        <f>'Data for T1'!G94</f>
        <v>276</v>
      </c>
      <c r="G129" s="360">
        <f>'Data for T1'!H94</f>
        <v>492</v>
      </c>
      <c r="H129" s="378">
        <f>'Data for T1'!I94</f>
        <v>15</v>
      </c>
      <c r="I129" s="360">
        <f>'Data for T1'!J94</f>
        <v>34</v>
      </c>
      <c r="J129" s="35"/>
      <c r="K129" s="36"/>
      <c r="L129" s="319">
        <f t="shared" si="20"/>
        <v>67.681962025316452</v>
      </c>
      <c r="M129" s="319">
        <f t="shared" si="20"/>
        <v>10.917721518987342</v>
      </c>
      <c r="N129" s="319">
        <f t="shared" si="20"/>
        <v>19.462025316455698</v>
      </c>
      <c r="O129" s="319">
        <f t="shared" si="20"/>
        <v>0.59335443037974689</v>
      </c>
      <c r="P129" s="319">
        <f t="shared" si="20"/>
        <v>1.3449367088607596</v>
      </c>
      <c r="Q129" s="104"/>
      <c r="R129" s="89"/>
      <c r="S129" s="90">
        <f t="shared" si="18"/>
        <v>85.707269155206291</v>
      </c>
      <c r="U129" s="95"/>
      <c r="V129" s="95"/>
      <c r="W129" s="95"/>
      <c r="X129" s="95"/>
      <c r="Y129" s="95"/>
      <c r="Z129" s="95"/>
      <c r="AA129" s="95"/>
      <c r="AB129" s="95"/>
    </row>
    <row r="130" spans="2:28" ht="12.75" customHeight="1" x14ac:dyDescent="0.25">
      <c r="B130" s="3"/>
      <c r="C130" s="12" t="s">
        <v>7</v>
      </c>
      <c r="D130" s="179">
        <f t="shared" si="19"/>
        <v>602</v>
      </c>
      <c r="E130" s="179">
        <f>'Data for T1'!F95</f>
        <v>423</v>
      </c>
      <c r="F130" s="379">
        <f>'Data for T1'!G95</f>
        <v>61</v>
      </c>
      <c r="G130" s="361">
        <f>'Data for T1'!H95</f>
        <v>108</v>
      </c>
      <c r="H130" s="379">
        <f>'Data for T1'!I95</f>
        <v>3</v>
      </c>
      <c r="I130" s="361">
        <f>'Data for T1'!J95</f>
        <v>7</v>
      </c>
      <c r="J130" s="33"/>
      <c r="K130" s="34"/>
      <c r="L130" s="188">
        <f t="shared" si="20"/>
        <v>70.265780730897006</v>
      </c>
      <c r="M130" s="188">
        <f t="shared" si="20"/>
        <v>10.132890365448505</v>
      </c>
      <c r="N130" s="188">
        <f t="shared" si="20"/>
        <v>17.940199335548172</v>
      </c>
      <c r="O130" s="188">
        <f t="shared" si="20"/>
        <v>0.49833887043189368</v>
      </c>
      <c r="P130" s="188">
        <f t="shared" si="20"/>
        <v>1.1627906976744187</v>
      </c>
      <c r="Q130" s="93"/>
      <c r="R130" s="91"/>
      <c r="S130" s="92">
        <f t="shared" si="18"/>
        <v>87.044534412955471</v>
      </c>
      <c r="U130" s="95"/>
      <c r="V130" s="95"/>
      <c r="W130" s="95"/>
      <c r="X130" s="95"/>
      <c r="Y130" s="95"/>
      <c r="Z130" s="95"/>
      <c r="AA130" s="95"/>
      <c r="AB130" s="95"/>
    </row>
    <row r="131" spans="2:28" ht="12.75" customHeight="1" x14ac:dyDescent="0.25">
      <c r="B131" s="3"/>
      <c r="C131" s="12" t="s">
        <v>4</v>
      </c>
      <c r="D131" s="179">
        <f t="shared" si="19"/>
        <v>598</v>
      </c>
      <c r="E131" s="179">
        <f>'Data for T1'!F96</f>
        <v>403</v>
      </c>
      <c r="F131" s="379">
        <f>'Data for T1'!G96</f>
        <v>78</v>
      </c>
      <c r="G131" s="361">
        <f>'Data for T1'!H96</f>
        <v>108</v>
      </c>
      <c r="H131" s="379">
        <f>'Data for T1'!I96</f>
        <v>4</v>
      </c>
      <c r="I131" s="361">
        <f>'Data for T1'!J96</f>
        <v>5</v>
      </c>
      <c r="J131" s="33"/>
      <c r="K131" s="34"/>
      <c r="L131" s="188">
        <f t="shared" si="20"/>
        <v>67.391304347826093</v>
      </c>
      <c r="M131" s="188">
        <f t="shared" si="20"/>
        <v>13.043478260869565</v>
      </c>
      <c r="N131" s="188">
        <f t="shared" si="20"/>
        <v>18.060200668896321</v>
      </c>
      <c r="O131" s="188">
        <f t="shared" si="20"/>
        <v>0.66889632107023411</v>
      </c>
      <c r="P131" s="188">
        <f t="shared" si="20"/>
        <v>0.83612040133779264</v>
      </c>
      <c r="Q131" s="93"/>
      <c r="R131" s="91"/>
      <c r="S131" s="92">
        <f t="shared" si="18"/>
        <v>83.265306122448976</v>
      </c>
      <c r="U131" s="95"/>
      <c r="V131" s="95"/>
      <c r="W131" s="95"/>
      <c r="X131" s="95"/>
      <c r="Y131" s="95"/>
      <c r="Z131" s="95"/>
      <c r="AA131" s="95"/>
      <c r="AB131" s="95"/>
    </row>
    <row r="132" spans="2:28" ht="12.75" customHeight="1" x14ac:dyDescent="0.25">
      <c r="B132" s="3"/>
      <c r="C132" s="12" t="s">
        <v>5</v>
      </c>
      <c r="D132" s="179">
        <f t="shared" si="19"/>
        <v>669</v>
      </c>
      <c r="E132" s="179">
        <f>'Data for T1'!F97</f>
        <v>448</v>
      </c>
      <c r="F132" s="379">
        <f>'Data for T1'!G97</f>
        <v>71</v>
      </c>
      <c r="G132" s="361">
        <f>'Data for T1'!H97</f>
        <v>132</v>
      </c>
      <c r="H132" s="379">
        <f>'Data for T1'!I97</f>
        <v>4</v>
      </c>
      <c r="I132" s="361">
        <f>'Data for T1'!J97</f>
        <v>14</v>
      </c>
      <c r="J132" s="33"/>
      <c r="K132" s="34"/>
      <c r="L132" s="188">
        <f t="shared" si="20"/>
        <v>66.965620328849027</v>
      </c>
      <c r="M132" s="188">
        <f t="shared" si="20"/>
        <v>10.612855007473842</v>
      </c>
      <c r="N132" s="188">
        <f t="shared" si="20"/>
        <v>19.730941704035875</v>
      </c>
      <c r="O132" s="188">
        <f t="shared" si="20"/>
        <v>0.59790732436472349</v>
      </c>
      <c r="P132" s="188">
        <f t="shared" si="20"/>
        <v>2.0926756352765321</v>
      </c>
      <c r="Q132" s="93"/>
      <c r="R132" s="91"/>
      <c r="S132" s="92">
        <f t="shared" si="18"/>
        <v>86.033519553072622</v>
      </c>
      <c r="U132" s="95"/>
      <c r="V132" s="95"/>
      <c r="W132" s="95"/>
      <c r="X132" s="95"/>
      <c r="Y132" s="95"/>
      <c r="Z132" s="95"/>
      <c r="AA132" s="95"/>
      <c r="AB132" s="95"/>
    </row>
    <row r="133" spans="2:28" x14ac:dyDescent="0.25">
      <c r="B133" s="3"/>
      <c r="C133" s="12" t="s">
        <v>6</v>
      </c>
      <c r="D133" s="179">
        <f t="shared" si="19"/>
        <v>659</v>
      </c>
      <c r="E133" s="179">
        <f>'Data for T1'!F98</f>
        <v>437</v>
      </c>
      <c r="F133" s="379">
        <f>'Data for T1'!G98</f>
        <v>66</v>
      </c>
      <c r="G133" s="361">
        <f>'Data for T1'!H98</f>
        <v>144</v>
      </c>
      <c r="H133" s="379">
        <f>'Data for T1'!I98</f>
        <v>4</v>
      </c>
      <c r="I133" s="361">
        <f>'Data for T1'!J98</f>
        <v>8</v>
      </c>
      <c r="J133" s="33"/>
      <c r="K133" s="34"/>
      <c r="L133" s="188">
        <f t="shared" si="20"/>
        <v>66.312594840667686</v>
      </c>
      <c r="M133" s="188">
        <f t="shared" si="20"/>
        <v>10.015174506828528</v>
      </c>
      <c r="N133" s="188">
        <f t="shared" si="20"/>
        <v>21.851289833080425</v>
      </c>
      <c r="O133" s="188">
        <f t="shared" si="20"/>
        <v>0.60698027314112291</v>
      </c>
      <c r="P133" s="188">
        <f t="shared" si="20"/>
        <v>1.2139605462822458</v>
      </c>
      <c r="Q133" s="93"/>
      <c r="R133" s="91"/>
      <c r="S133" s="92">
        <f t="shared" si="18"/>
        <v>86.407766990291265</v>
      </c>
      <c r="U133" s="95"/>
      <c r="V133" s="95"/>
      <c r="W133" s="95"/>
      <c r="X133" s="95"/>
      <c r="Y133" s="95"/>
      <c r="Z133" s="95"/>
      <c r="AA133" s="95"/>
      <c r="AB133" s="95"/>
    </row>
    <row r="134" spans="2:28" x14ac:dyDescent="0.25">
      <c r="B134" s="4"/>
      <c r="C134" s="12"/>
      <c r="D134" s="179"/>
      <c r="E134" s="179"/>
      <c r="F134" s="379"/>
      <c r="G134" s="361"/>
      <c r="H134" s="379"/>
      <c r="I134" s="361"/>
      <c r="J134" s="33"/>
      <c r="K134" s="34"/>
      <c r="L134" s="188"/>
      <c r="M134" s="188"/>
      <c r="N134" s="188"/>
      <c r="O134" s="188"/>
      <c r="P134" s="188"/>
      <c r="Q134" s="93"/>
      <c r="R134" s="91"/>
      <c r="S134" s="92"/>
      <c r="U134" s="95"/>
      <c r="V134" s="95"/>
      <c r="W134" s="95"/>
      <c r="X134" s="95"/>
      <c r="Y134" s="95"/>
      <c r="Z134" s="95"/>
      <c r="AA134" s="95"/>
      <c r="AB134" s="95"/>
    </row>
    <row r="135" spans="2:28" x14ac:dyDescent="0.25">
      <c r="B135" s="4"/>
      <c r="C135" s="2">
        <v>2015</v>
      </c>
      <c r="D135" s="178">
        <f t="shared" si="19"/>
        <v>1484</v>
      </c>
      <c r="E135" s="178">
        <f>'Data for T1'!F100</f>
        <v>1064</v>
      </c>
      <c r="F135" s="378">
        <f>'Data for T1'!G100</f>
        <v>147</v>
      </c>
      <c r="G135" s="360">
        <f>'Data for T1'!H100</f>
        <v>238</v>
      </c>
      <c r="H135" s="378">
        <f>'Data for T1'!I100</f>
        <v>8</v>
      </c>
      <c r="I135" s="360">
        <f>'Data for T1'!J100</f>
        <v>27</v>
      </c>
      <c r="J135" s="35"/>
      <c r="K135" s="36"/>
      <c r="L135" s="319">
        <f t="shared" si="20"/>
        <v>71.698113207547166</v>
      </c>
      <c r="M135" s="319">
        <f t="shared" si="20"/>
        <v>9.9056603773584904</v>
      </c>
      <c r="N135" s="319">
        <f t="shared" si="20"/>
        <v>16.037735849056602</v>
      </c>
      <c r="O135" s="319">
        <f t="shared" si="20"/>
        <v>0.53908355795148255</v>
      </c>
      <c r="P135" s="319">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5">
      <c r="B136" s="4"/>
      <c r="C136" s="6" t="s">
        <v>25</v>
      </c>
      <c r="D136" s="179">
        <f t="shared" si="19"/>
        <v>766</v>
      </c>
      <c r="E136" s="179">
        <f>'Data for T1'!F101</f>
        <v>530</v>
      </c>
      <c r="F136" s="379">
        <f>'Data for T1'!G101</f>
        <v>93</v>
      </c>
      <c r="G136" s="361">
        <f>'Data for T1'!H101</f>
        <v>124</v>
      </c>
      <c r="H136" s="379">
        <f>'Data for T1'!I101</f>
        <v>4</v>
      </c>
      <c r="I136" s="361">
        <f>'Data for T1'!J101</f>
        <v>15</v>
      </c>
      <c r="J136" s="33"/>
      <c r="K136" s="34"/>
      <c r="L136" s="188">
        <f t="shared" si="20"/>
        <v>69.190600522193208</v>
      </c>
      <c r="M136" s="188">
        <f t="shared" si="20"/>
        <v>12.140992167101828</v>
      </c>
      <c r="N136" s="188">
        <f t="shared" si="20"/>
        <v>16.187989556135772</v>
      </c>
      <c r="O136" s="188">
        <f t="shared" si="20"/>
        <v>0.52219321148825071</v>
      </c>
      <c r="P136" s="188">
        <f t="shared" si="20"/>
        <v>1.95822454308094</v>
      </c>
      <c r="Q136" s="93"/>
      <c r="R136" s="91"/>
      <c r="S136" s="92">
        <f t="shared" si="23"/>
        <v>84.890965732087224</v>
      </c>
      <c r="U136" s="95"/>
      <c r="V136" s="95"/>
      <c r="W136" s="95"/>
      <c r="X136" s="95"/>
      <c r="Y136" s="95"/>
      <c r="Z136" s="95"/>
      <c r="AA136" s="95"/>
      <c r="AB136" s="95"/>
    </row>
    <row r="137" spans="2:28" x14ac:dyDescent="0.25">
      <c r="B137" s="4"/>
      <c r="C137" s="6" t="s">
        <v>78</v>
      </c>
      <c r="D137" s="179">
        <f t="shared" ref="D137:D199" si="24">SUM(E137:I137)</f>
        <v>718</v>
      </c>
      <c r="E137" s="179">
        <f>'Data for T1'!F102</f>
        <v>534</v>
      </c>
      <c r="F137" s="379">
        <f>'Data for T1'!G102</f>
        <v>54</v>
      </c>
      <c r="G137" s="361">
        <f>'Data for T1'!H102</f>
        <v>114</v>
      </c>
      <c r="H137" s="379">
        <f>'Data for T1'!I102</f>
        <v>4</v>
      </c>
      <c r="I137" s="361">
        <f>'Data for T1'!J102</f>
        <v>12</v>
      </c>
      <c r="J137" s="33"/>
      <c r="K137" s="34"/>
      <c r="L137" s="188">
        <f t="shared" si="20"/>
        <v>74.373259052924794</v>
      </c>
      <c r="M137" s="188">
        <f t="shared" si="20"/>
        <v>7.5208913649025071</v>
      </c>
      <c r="N137" s="188">
        <f t="shared" si="20"/>
        <v>15.877437325905291</v>
      </c>
      <c r="O137" s="188">
        <f t="shared" si="20"/>
        <v>0.55710306406685239</v>
      </c>
      <c r="P137" s="188">
        <f t="shared" si="20"/>
        <v>1.6713091922005572</v>
      </c>
      <c r="Q137" s="93"/>
      <c r="R137" s="91"/>
      <c r="S137" s="92">
        <f t="shared" si="23"/>
        <v>90.397350993377486</v>
      </c>
      <c r="U137" s="95"/>
      <c r="V137" s="95"/>
      <c r="W137" s="95"/>
      <c r="X137" s="95"/>
      <c r="Y137" s="95"/>
      <c r="Z137" s="95"/>
      <c r="AA137" s="95"/>
      <c r="AB137" s="95"/>
    </row>
    <row r="138" spans="2:28" ht="12.75" customHeight="1" x14ac:dyDescent="0.25">
      <c r="B138" s="4"/>
      <c r="C138" s="6"/>
      <c r="D138" s="179"/>
      <c r="E138" s="179"/>
      <c r="F138" s="379"/>
      <c r="G138" s="361"/>
      <c r="H138" s="379"/>
      <c r="I138" s="361"/>
      <c r="J138" s="33"/>
      <c r="K138" s="34"/>
      <c r="L138" s="188"/>
      <c r="M138" s="188"/>
      <c r="N138" s="188"/>
      <c r="O138" s="188"/>
      <c r="P138" s="188"/>
      <c r="Q138" s="93"/>
      <c r="R138" s="91"/>
      <c r="S138" s="92"/>
      <c r="U138" s="95"/>
      <c r="V138" s="95"/>
      <c r="W138" s="95"/>
      <c r="X138" s="95"/>
      <c r="Y138" s="95"/>
      <c r="Z138" s="95"/>
      <c r="AA138" s="95"/>
      <c r="AB138" s="95"/>
    </row>
    <row r="139" spans="2:28" ht="12.75" customHeight="1" x14ac:dyDescent="0.25">
      <c r="B139" s="4" t="s">
        <v>27</v>
      </c>
      <c r="C139" s="2">
        <v>2013</v>
      </c>
      <c r="D139" s="178">
        <f t="shared" si="24"/>
        <v>9593</v>
      </c>
      <c r="E139" s="178">
        <f>'Data for T1'!F104</f>
        <v>6393</v>
      </c>
      <c r="F139" s="378">
        <f>'Data for T1'!G104</f>
        <v>1784</v>
      </c>
      <c r="G139" s="360">
        <f>'Data for T1'!H104</f>
        <v>1203</v>
      </c>
      <c r="H139" s="378">
        <f>'Data for T1'!I104</f>
        <v>160</v>
      </c>
      <c r="I139" s="360">
        <f>'Data for T1'!J104</f>
        <v>53</v>
      </c>
      <c r="J139" s="35"/>
      <c r="K139" s="36"/>
      <c r="L139" s="319">
        <f t="shared" si="20"/>
        <v>66.642343375377877</v>
      </c>
      <c r="M139" s="319">
        <f t="shared" si="20"/>
        <v>18.596893568226832</v>
      </c>
      <c r="N139" s="319">
        <f t="shared" si="20"/>
        <v>12.540394037318878</v>
      </c>
      <c r="O139" s="319">
        <f t="shared" si="20"/>
        <v>1.6678828312311058</v>
      </c>
      <c r="P139" s="319">
        <f t="shared" si="20"/>
        <v>0.55248618784530379</v>
      </c>
      <c r="Q139" s="135"/>
      <c r="R139" s="136"/>
      <c r="S139" s="90">
        <f t="shared" si="23"/>
        <v>76.82955899880811</v>
      </c>
      <c r="U139" s="95"/>
      <c r="V139" s="95"/>
      <c r="W139" s="95"/>
      <c r="X139" s="95"/>
      <c r="Y139" s="95"/>
      <c r="Z139" s="95"/>
      <c r="AA139" s="95"/>
      <c r="AB139" s="95"/>
    </row>
    <row r="140" spans="2:28" x14ac:dyDescent="0.25">
      <c r="B140" s="4"/>
      <c r="C140" s="2">
        <v>2014</v>
      </c>
      <c r="D140" s="178">
        <f t="shared" si="24"/>
        <v>8834</v>
      </c>
      <c r="E140" s="178">
        <f>'Data for T1'!F105</f>
        <v>6479</v>
      </c>
      <c r="F140" s="378">
        <f>'Data for T1'!G105</f>
        <v>869</v>
      </c>
      <c r="G140" s="360">
        <f>'Data for T1'!H105</f>
        <v>1352</v>
      </c>
      <c r="H140" s="378">
        <f>'Data for T1'!I105</f>
        <v>88</v>
      </c>
      <c r="I140" s="360">
        <f>'Data for T1'!J105</f>
        <v>46</v>
      </c>
      <c r="J140" s="35"/>
      <c r="K140" s="36"/>
      <c r="L140" s="319">
        <f t="shared" si="20"/>
        <v>73.341634593615581</v>
      </c>
      <c r="M140" s="319">
        <f t="shared" si="20"/>
        <v>9.8369934344577761</v>
      </c>
      <c r="N140" s="319">
        <f t="shared" si="20"/>
        <v>15.304505320353181</v>
      </c>
      <c r="O140" s="319">
        <f t="shared" si="20"/>
        <v>0.99615123386914195</v>
      </c>
      <c r="P140" s="319">
        <f t="shared" si="20"/>
        <v>0.52071541770432428</v>
      </c>
      <c r="Q140" s="101"/>
      <c r="R140" s="89"/>
      <c r="S140" s="90">
        <f t="shared" si="23"/>
        <v>87.20930232558139</v>
      </c>
      <c r="T140" s="1"/>
      <c r="U140" s="95"/>
      <c r="V140" s="95"/>
      <c r="W140" s="95"/>
      <c r="X140" s="95"/>
      <c r="Y140" s="95"/>
      <c r="Z140" s="95"/>
      <c r="AA140" s="95"/>
      <c r="AB140" s="95"/>
    </row>
    <row r="141" spans="2:28" x14ac:dyDescent="0.25">
      <c r="B141" s="4"/>
      <c r="C141" s="12" t="s">
        <v>7</v>
      </c>
      <c r="D141" s="179">
        <f t="shared" si="24"/>
        <v>2773</v>
      </c>
      <c r="E141" s="179">
        <f>'Data for T1'!F106</f>
        <v>2073</v>
      </c>
      <c r="F141" s="379">
        <f>'Data for T1'!G106</f>
        <v>254</v>
      </c>
      <c r="G141" s="361">
        <f>'Data for T1'!H106</f>
        <v>399</v>
      </c>
      <c r="H141" s="379">
        <f>'Data for T1'!I106</f>
        <v>28</v>
      </c>
      <c r="I141" s="361">
        <f>'Data for T1'!J106</f>
        <v>19</v>
      </c>
      <c r="J141" s="33"/>
      <c r="K141" s="34"/>
      <c r="L141" s="188">
        <f t="shared" si="20"/>
        <v>74.756581319870179</v>
      </c>
      <c r="M141" s="188">
        <f t="shared" si="20"/>
        <v>9.1597547782185362</v>
      </c>
      <c r="N141" s="188">
        <f t="shared" si="20"/>
        <v>14.388748647673999</v>
      </c>
      <c r="O141" s="188">
        <f t="shared" si="20"/>
        <v>1.009736747205193</v>
      </c>
      <c r="P141" s="188">
        <f t="shared" si="20"/>
        <v>0.68517850703209526</v>
      </c>
      <c r="Q141" s="102"/>
      <c r="R141" s="91"/>
      <c r="S141" s="92">
        <f t="shared" si="23"/>
        <v>88.121314237573714</v>
      </c>
      <c r="U141" s="95"/>
      <c r="V141" s="95"/>
      <c r="W141" s="95"/>
      <c r="X141" s="95"/>
      <c r="Y141" s="95"/>
      <c r="Z141" s="95"/>
      <c r="AA141" s="95"/>
      <c r="AB141" s="95"/>
    </row>
    <row r="142" spans="2:28" x14ac:dyDescent="0.25">
      <c r="B142" s="4"/>
      <c r="C142" s="12" t="s">
        <v>4</v>
      </c>
      <c r="D142" s="179">
        <f t="shared" si="24"/>
        <v>2180</v>
      </c>
      <c r="E142" s="179">
        <f>'Data for T1'!F107</f>
        <v>1614</v>
      </c>
      <c r="F142" s="379">
        <f>'Data for T1'!G107</f>
        <v>234</v>
      </c>
      <c r="G142" s="361">
        <f>'Data for T1'!H107</f>
        <v>306</v>
      </c>
      <c r="H142" s="379">
        <f>'Data for T1'!I107</f>
        <v>18</v>
      </c>
      <c r="I142" s="361">
        <f>'Data for T1'!J107</f>
        <v>8</v>
      </c>
      <c r="J142" s="33"/>
      <c r="K142" s="34"/>
      <c r="L142" s="188">
        <f t="shared" si="20"/>
        <v>74.036697247706414</v>
      </c>
      <c r="M142" s="188">
        <f t="shared" si="20"/>
        <v>10.733944954128441</v>
      </c>
      <c r="N142" s="188">
        <f t="shared" si="20"/>
        <v>14.036697247706423</v>
      </c>
      <c r="O142" s="188">
        <f t="shared" si="20"/>
        <v>0.82568807339449546</v>
      </c>
      <c r="P142" s="188">
        <f t="shared" si="20"/>
        <v>0.3669724770642202</v>
      </c>
      <c r="Q142" s="102"/>
      <c r="R142" s="91"/>
      <c r="S142" s="92">
        <f t="shared" si="23"/>
        <v>86.552828175026676</v>
      </c>
      <c r="U142" s="95"/>
      <c r="V142" s="95"/>
      <c r="W142" s="95"/>
      <c r="X142" s="95"/>
      <c r="Y142" s="95"/>
      <c r="Z142" s="95"/>
      <c r="AA142" s="95"/>
      <c r="AB142" s="95"/>
    </row>
    <row r="143" spans="2:28" x14ac:dyDescent="0.25">
      <c r="B143" s="4"/>
      <c r="C143" s="12" t="s">
        <v>5</v>
      </c>
      <c r="D143" s="179">
        <f t="shared" si="24"/>
        <v>1937</v>
      </c>
      <c r="E143" s="179">
        <f>'Data for T1'!F108</f>
        <v>1411</v>
      </c>
      <c r="F143" s="379">
        <f>'Data for T1'!G108</f>
        <v>196</v>
      </c>
      <c r="G143" s="361">
        <f>'Data for T1'!H108</f>
        <v>303</v>
      </c>
      <c r="H143" s="379">
        <f>'Data for T1'!I108</f>
        <v>21</v>
      </c>
      <c r="I143" s="361">
        <f>'Data for T1'!J108</f>
        <v>6</v>
      </c>
      <c r="J143" s="33"/>
      <c r="K143" s="34"/>
      <c r="L143" s="188">
        <f t="shared" si="20"/>
        <v>72.844605059370167</v>
      </c>
      <c r="M143" s="188">
        <f t="shared" si="20"/>
        <v>10.118740320082601</v>
      </c>
      <c r="N143" s="188">
        <f t="shared" si="20"/>
        <v>15.642746515229735</v>
      </c>
      <c r="O143" s="188">
        <f t="shared" si="20"/>
        <v>1.0841507485802788</v>
      </c>
      <c r="P143" s="188">
        <f t="shared" si="20"/>
        <v>0.30975735673722249</v>
      </c>
      <c r="Q143" s="102"/>
      <c r="R143" s="91"/>
      <c r="S143" s="92">
        <f t="shared" si="23"/>
        <v>86.719706242350057</v>
      </c>
      <c r="U143" s="95"/>
      <c r="V143" s="95"/>
      <c r="W143" s="95"/>
      <c r="X143" s="95"/>
      <c r="Y143" s="95"/>
      <c r="Z143" s="95"/>
      <c r="AA143" s="95"/>
      <c r="AB143" s="95"/>
    </row>
    <row r="144" spans="2:28" x14ac:dyDescent="0.25">
      <c r="B144" s="4"/>
      <c r="C144" s="12" t="s">
        <v>6</v>
      </c>
      <c r="D144" s="179">
        <f t="shared" si="24"/>
        <v>1944</v>
      </c>
      <c r="E144" s="179">
        <f>'Data for T1'!F109</f>
        <v>1381</v>
      </c>
      <c r="F144" s="379">
        <f>'Data for T1'!G109</f>
        <v>185</v>
      </c>
      <c r="G144" s="361">
        <f>'Data for T1'!H109</f>
        <v>344</v>
      </c>
      <c r="H144" s="379">
        <f>'Data for T1'!I109</f>
        <v>21</v>
      </c>
      <c r="I144" s="361">
        <f>'Data for T1'!J109</f>
        <v>13</v>
      </c>
      <c r="J144" s="33"/>
      <c r="K144" s="34"/>
      <c r="L144" s="188">
        <f t="shared" si="20"/>
        <v>71.039094650205755</v>
      </c>
      <c r="M144" s="188">
        <f t="shared" si="20"/>
        <v>9.5164609053497937</v>
      </c>
      <c r="N144" s="188">
        <f t="shared" si="20"/>
        <v>17.695473251028808</v>
      </c>
      <c r="O144" s="188">
        <f t="shared" si="20"/>
        <v>1.0802469135802468</v>
      </c>
      <c r="P144" s="188">
        <f t="shared" si="20"/>
        <v>0.66872427983539096</v>
      </c>
      <c r="Q144" s="102"/>
      <c r="R144" s="91"/>
      <c r="S144" s="92">
        <f t="shared" si="23"/>
        <v>87.125</v>
      </c>
      <c r="U144" s="95"/>
      <c r="V144" s="95"/>
      <c r="W144" s="95"/>
      <c r="X144" s="95"/>
      <c r="Y144" s="95"/>
      <c r="Z144" s="95"/>
      <c r="AA144" s="95"/>
      <c r="AB144" s="95"/>
    </row>
    <row r="145" spans="2:28" x14ac:dyDescent="0.25">
      <c r="B145" s="4"/>
      <c r="C145" s="12"/>
      <c r="D145" s="179"/>
      <c r="E145" s="179"/>
      <c r="F145" s="379"/>
      <c r="G145" s="361"/>
      <c r="H145" s="379"/>
      <c r="I145" s="361"/>
      <c r="J145" s="33"/>
      <c r="K145" s="34"/>
      <c r="L145" s="188"/>
      <c r="M145" s="188"/>
      <c r="N145" s="188"/>
      <c r="O145" s="188"/>
      <c r="P145" s="188"/>
      <c r="Q145" s="102"/>
      <c r="R145" s="91"/>
      <c r="S145" s="92"/>
      <c r="U145" s="95"/>
      <c r="V145" s="95"/>
      <c r="W145" s="95"/>
      <c r="X145" s="95"/>
      <c r="Y145" s="95"/>
      <c r="Z145" s="95"/>
      <c r="AA145" s="95"/>
      <c r="AB145" s="95"/>
    </row>
    <row r="146" spans="2:28" x14ac:dyDescent="0.25">
      <c r="B146" s="4"/>
      <c r="C146" s="2">
        <v>2015</v>
      </c>
      <c r="D146" s="178">
        <f t="shared" si="24"/>
        <v>4070</v>
      </c>
      <c r="E146" s="178">
        <f>'Data for T1'!F111</f>
        <v>2955</v>
      </c>
      <c r="F146" s="378">
        <f>'Data for T1'!G111</f>
        <v>373</v>
      </c>
      <c r="G146" s="360">
        <f>'Data for T1'!H111</f>
        <v>668</v>
      </c>
      <c r="H146" s="378">
        <f>'Data for T1'!I111</f>
        <v>34</v>
      </c>
      <c r="I146" s="360">
        <f>'Data for T1'!J111</f>
        <v>40</v>
      </c>
      <c r="J146" s="35"/>
      <c r="K146" s="36"/>
      <c r="L146" s="319">
        <f t="shared" si="20"/>
        <v>72.604422604422609</v>
      </c>
      <c r="M146" s="319">
        <f t="shared" si="20"/>
        <v>9.1646191646191646</v>
      </c>
      <c r="N146" s="319">
        <f t="shared" si="20"/>
        <v>16.412776412776413</v>
      </c>
      <c r="O146" s="319">
        <f t="shared" si="20"/>
        <v>0.8353808353808353</v>
      </c>
      <c r="P146" s="319">
        <f t="shared" si="20"/>
        <v>0.98280098280098283</v>
      </c>
      <c r="Q146" s="101"/>
      <c r="R146" s="89"/>
      <c r="S146" s="90">
        <f t="shared" si="23"/>
        <v>88.036449147560262</v>
      </c>
      <c r="U146" s="95"/>
      <c r="V146" s="95"/>
      <c r="W146" s="95"/>
      <c r="X146" s="95"/>
      <c r="Y146" s="95"/>
      <c r="Z146" s="95"/>
      <c r="AA146" s="95"/>
      <c r="AB146" s="95"/>
    </row>
    <row r="147" spans="2:28" x14ac:dyDescent="0.25">
      <c r="B147" s="4"/>
      <c r="C147" s="6" t="s">
        <v>25</v>
      </c>
      <c r="D147" s="179">
        <f t="shared" si="24"/>
        <v>2036</v>
      </c>
      <c r="E147" s="179">
        <f>'Data for T1'!F112</f>
        <v>1420</v>
      </c>
      <c r="F147" s="379">
        <f>'Data for T1'!G112</f>
        <v>227</v>
      </c>
      <c r="G147" s="361">
        <f>'Data for T1'!H112</f>
        <v>346</v>
      </c>
      <c r="H147" s="379">
        <f>'Data for T1'!I112</f>
        <v>19</v>
      </c>
      <c r="I147" s="361">
        <f>'Data for T1'!J112</f>
        <v>24</v>
      </c>
      <c r="J147" s="33"/>
      <c r="K147" s="34"/>
      <c r="L147" s="188">
        <f t="shared" si="20"/>
        <v>69.744597249508843</v>
      </c>
      <c r="M147" s="188">
        <f t="shared" si="20"/>
        <v>11.149312377210215</v>
      </c>
      <c r="N147" s="188">
        <f t="shared" si="20"/>
        <v>16.994106090373283</v>
      </c>
      <c r="O147" s="188">
        <f t="shared" si="20"/>
        <v>0.93320235756385073</v>
      </c>
      <c r="P147" s="188">
        <f t="shared" si="20"/>
        <v>1.1787819253438114</v>
      </c>
      <c r="Q147" s="102"/>
      <c r="R147" s="91"/>
      <c r="S147" s="92">
        <f t="shared" si="23"/>
        <v>85.443786982248525</v>
      </c>
      <c r="U147" s="95"/>
      <c r="V147" s="95"/>
      <c r="W147" s="95"/>
      <c r="X147" s="95"/>
      <c r="Y147" s="95"/>
      <c r="Z147" s="95"/>
      <c r="AA147" s="95"/>
      <c r="AB147" s="95"/>
    </row>
    <row r="148" spans="2:28" x14ac:dyDescent="0.25">
      <c r="B148" s="4"/>
      <c r="C148" s="6" t="s">
        <v>78</v>
      </c>
      <c r="D148" s="179">
        <f t="shared" si="24"/>
        <v>2034</v>
      </c>
      <c r="E148" s="179">
        <f>'Data for T1'!F113</f>
        <v>1535</v>
      </c>
      <c r="F148" s="379">
        <f>'Data for T1'!G113</f>
        <v>146</v>
      </c>
      <c r="G148" s="361">
        <f>'Data for T1'!H113</f>
        <v>322</v>
      </c>
      <c r="H148" s="379">
        <f>'Data for T1'!I113</f>
        <v>15</v>
      </c>
      <c r="I148" s="361">
        <f>'Data for T1'!J113</f>
        <v>16</v>
      </c>
      <c r="J148" s="33"/>
      <c r="K148" s="34"/>
      <c r="L148" s="188">
        <f t="shared" si="20"/>
        <v>75.467059980334312</v>
      </c>
      <c r="M148" s="188">
        <f t="shared" si="20"/>
        <v>7.1779744346116034</v>
      </c>
      <c r="N148" s="188">
        <f t="shared" si="20"/>
        <v>15.83087512291052</v>
      </c>
      <c r="O148" s="188">
        <f t="shared" si="20"/>
        <v>0.73746312684365778</v>
      </c>
      <c r="P148" s="188">
        <f t="shared" si="20"/>
        <v>0.7866273352999017</v>
      </c>
      <c r="Q148" s="102"/>
      <c r="R148" s="91"/>
      <c r="S148" s="92">
        <f t="shared" si="23"/>
        <v>90.595794392523359</v>
      </c>
      <c r="U148" s="95"/>
      <c r="V148" s="95"/>
      <c r="W148" s="95"/>
      <c r="X148" s="95"/>
      <c r="Y148" s="95"/>
      <c r="Z148" s="95"/>
      <c r="AA148" s="95"/>
      <c r="AB148" s="95"/>
    </row>
    <row r="149" spans="2:28" x14ac:dyDescent="0.25">
      <c r="B149" s="4"/>
      <c r="C149" s="6"/>
      <c r="D149" s="179"/>
      <c r="E149" s="179"/>
      <c r="F149" s="379"/>
      <c r="G149" s="361"/>
      <c r="H149" s="379"/>
      <c r="I149" s="361"/>
      <c r="J149" s="33"/>
      <c r="K149" s="34"/>
      <c r="L149" s="188"/>
      <c r="M149" s="188"/>
      <c r="N149" s="188"/>
      <c r="O149" s="188"/>
      <c r="P149" s="188"/>
      <c r="Q149" s="102"/>
      <c r="R149" s="91"/>
      <c r="S149" s="92"/>
      <c r="U149" s="95"/>
      <c r="V149" s="95"/>
      <c r="W149" s="95"/>
      <c r="X149" s="95"/>
      <c r="Y149" s="95"/>
      <c r="Z149" s="95"/>
      <c r="AA149" s="95"/>
      <c r="AB149" s="95"/>
    </row>
    <row r="150" spans="2:28" ht="15.6" x14ac:dyDescent="0.25">
      <c r="B150" s="4" t="s">
        <v>28</v>
      </c>
      <c r="C150" s="2">
        <v>2013</v>
      </c>
      <c r="D150" s="178">
        <f t="shared" si="24"/>
        <v>819</v>
      </c>
      <c r="E150" s="178">
        <f>'Data for T1'!F115</f>
        <v>581</v>
      </c>
      <c r="F150" s="378">
        <f>'Data for T1'!G115</f>
        <v>109</v>
      </c>
      <c r="G150" s="360">
        <f>'Data for T1'!H115</f>
        <v>107</v>
      </c>
      <c r="H150" s="378">
        <f>'Data for T1'!I115</f>
        <v>14</v>
      </c>
      <c r="I150" s="360">
        <f>'Data for T1'!J115</f>
        <v>8</v>
      </c>
      <c r="J150" s="35"/>
      <c r="K150" s="36"/>
      <c r="L150" s="319">
        <f t="shared" si="20"/>
        <v>70.940170940170944</v>
      </c>
      <c r="M150" s="319">
        <f t="shared" si="20"/>
        <v>13.30891330891331</v>
      </c>
      <c r="N150" s="319">
        <f t="shared" si="20"/>
        <v>13.064713064713066</v>
      </c>
      <c r="O150" s="319">
        <f t="shared" si="20"/>
        <v>1.7094017094017095</v>
      </c>
      <c r="P150" s="319">
        <f t="shared" si="20"/>
        <v>0.97680097680097677</v>
      </c>
      <c r="Q150" s="135"/>
      <c r="R150" s="136"/>
      <c r="S150" s="90">
        <f t="shared" si="23"/>
        <v>82.724719101123597</v>
      </c>
      <c r="U150" s="95"/>
      <c r="V150" s="95"/>
      <c r="W150" s="95"/>
      <c r="X150" s="95"/>
      <c r="Y150" s="95"/>
      <c r="Z150" s="95"/>
      <c r="AA150" s="95"/>
      <c r="AB150" s="95"/>
    </row>
    <row r="151" spans="2:28" x14ac:dyDescent="0.25">
      <c r="B151" s="4"/>
      <c r="C151" s="2">
        <v>2014</v>
      </c>
      <c r="D151" s="178">
        <f t="shared" si="24"/>
        <v>1396</v>
      </c>
      <c r="E151" s="178">
        <f>'Data for T1'!F116</f>
        <v>1044</v>
      </c>
      <c r="F151" s="378">
        <f>'Data for T1'!G116</f>
        <v>110</v>
      </c>
      <c r="G151" s="360">
        <f>'Data for T1'!H116</f>
        <v>206</v>
      </c>
      <c r="H151" s="378">
        <f>'Data for T1'!I116</f>
        <v>6</v>
      </c>
      <c r="I151" s="360">
        <f>'Data for T1'!J116</f>
        <v>30</v>
      </c>
      <c r="J151" s="35"/>
      <c r="K151" s="36"/>
      <c r="L151" s="319">
        <f t="shared" si="20"/>
        <v>74.785100286532952</v>
      </c>
      <c r="M151" s="319">
        <f t="shared" si="20"/>
        <v>7.8796561604584525</v>
      </c>
      <c r="N151" s="319">
        <f t="shared" si="20"/>
        <v>14.756446991404012</v>
      </c>
      <c r="O151" s="319">
        <f t="shared" si="20"/>
        <v>0.42979942693409745</v>
      </c>
      <c r="P151" s="319">
        <f t="shared" si="20"/>
        <v>2.1489971346704868</v>
      </c>
      <c r="Q151" s="101"/>
      <c r="R151" s="89"/>
      <c r="S151" s="90">
        <f t="shared" si="23"/>
        <v>90.252100840336141</v>
      </c>
      <c r="U151" s="95"/>
      <c r="V151" s="95"/>
      <c r="W151" s="95"/>
      <c r="X151" s="95"/>
      <c r="Y151" s="95"/>
      <c r="Z151" s="95"/>
      <c r="AA151" s="95"/>
      <c r="AB151" s="95"/>
    </row>
    <row r="152" spans="2:28" x14ac:dyDescent="0.25">
      <c r="B152" s="4"/>
      <c r="C152" s="12" t="s">
        <v>7</v>
      </c>
      <c r="D152" s="179">
        <f t="shared" si="24"/>
        <v>307</v>
      </c>
      <c r="E152" s="179">
        <f>'Data for T1'!F117</f>
        <v>236</v>
      </c>
      <c r="F152" s="379">
        <f>'Data for T1'!G117</f>
        <v>29</v>
      </c>
      <c r="G152" s="361">
        <f>'Data for T1'!H117</f>
        <v>38</v>
      </c>
      <c r="H152" s="379">
        <f>'Data for T1'!I117</f>
        <v>0</v>
      </c>
      <c r="I152" s="361">
        <f>'Data for T1'!J117</f>
        <v>4</v>
      </c>
      <c r="J152" s="33"/>
      <c r="K152" s="34"/>
      <c r="L152" s="188">
        <f t="shared" si="20"/>
        <v>76.872964169381106</v>
      </c>
      <c r="M152" s="188">
        <f t="shared" si="20"/>
        <v>9.4462540716612384</v>
      </c>
      <c r="N152" s="188">
        <f t="shared" si="20"/>
        <v>12.37785016286645</v>
      </c>
      <c r="O152" s="188">
        <f t="shared" si="20"/>
        <v>0</v>
      </c>
      <c r="P152" s="188">
        <f t="shared" si="20"/>
        <v>1.3029315960912053</v>
      </c>
      <c r="Q152" s="102"/>
      <c r="R152" s="91"/>
      <c r="S152" s="92">
        <f t="shared" si="23"/>
        <v>89.219330855018583</v>
      </c>
      <c r="U152" s="95"/>
      <c r="V152" s="95"/>
      <c r="W152" s="95"/>
      <c r="X152" s="95"/>
      <c r="Y152" s="95"/>
      <c r="Z152" s="95"/>
      <c r="AA152" s="95"/>
      <c r="AB152" s="95"/>
    </row>
    <row r="153" spans="2:28" x14ac:dyDescent="0.25">
      <c r="B153" s="4"/>
      <c r="C153" s="12" t="s">
        <v>4</v>
      </c>
      <c r="D153" s="179">
        <f t="shared" si="24"/>
        <v>343</v>
      </c>
      <c r="E153" s="179">
        <f>'Data for T1'!F118</f>
        <v>258</v>
      </c>
      <c r="F153" s="379">
        <f>'Data for T1'!G118</f>
        <v>34</v>
      </c>
      <c r="G153" s="361">
        <f>'Data for T1'!H118</f>
        <v>46</v>
      </c>
      <c r="H153" s="379">
        <f>'Data for T1'!I118</f>
        <v>1</v>
      </c>
      <c r="I153" s="361">
        <f>'Data for T1'!J118</f>
        <v>4</v>
      </c>
      <c r="J153" s="33"/>
      <c r="K153" s="34"/>
      <c r="L153" s="188">
        <f t="shared" si="20"/>
        <v>75.218658892128275</v>
      </c>
      <c r="M153" s="188">
        <f t="shared" si="20"/>
        <v>9.9125364431486886</v>
      </c>
      <c r="N153" s="188">
        <f t="shared" si="20"/>
        <v>13.411078717201166</v>
      </c>
      <c r="O153" s="188">
        <f t="shared" si="20"/>
        <v>0.29154518950437319</v>
      </c>
      <c r="P153" s="188">
        <f t="shared" si="20"/>
        <v>1.1661807580174928</v>
      </c>
      <c r="Q153" s="102"/>
      <c r="R153" s="91"/>
      <c r="S153" s="92">
        <f t="shared" si="23"/>
        <v>88.215488215488222</v>
      </c>
      <c r="U153" s="95"/>
      <c r="V153" s="95"/>
      <c r="W153" s="95"/>
      <c r="X153" s="95"/>
      <c r="Y153" s="95"/>
      <c r="Z153" s="95"/>
      <c r="AA153" s="95"/>
      <c r="AB153" s="95"/>
    </row>
    <row r="154" spans="2:28" x14ac:dyDescent="0.25">
      <c r="B154" s="4"/>
      <c r="C154" s="12" t="s">
        <v>5</v>
      </c>
      <c r="D154" s="179">
        <f t="shared" si="24"/>
        <v>373</v>
      </c>
      <c r="E154" s="179">
        <f>'Data for T1'!F119</f>
        <v>278</v>
      </c>
      <c r="F154" s="379">
        <f>'Data for T1'!G119</f>
        <v>21</v>
      </c>
      <c r="G154" s="361">
        <f>'Data for T1'!H119</f>
        <v>59</v>
      </c>
      <c r="H154" s="379">
        <f>'Data for T1'!I119</f>
        <v>1</v>
      </c>
      <c r="I154" s="361">
        <f>'Data for T1'!J119</f>
        <v>14</v>
      </c>
      <c r="J154" s="33"/>
      <c r="K154" s="34"/>
      <c r="L154" s="188">
        <f t="shared" ref="L154:P214" si="25">E154/$D154*100</f>
        <v>74.530831099195723</v>
      </c>
      <c r="M154" s="188">
        <f t="shared" si="25"/>
        <v>5.6300268096514747</v>
      </c>
      <c r="N154" s="188">
        <f t="shared" si="25"/>
        <v>15.817694369973189</v>
      </c>
      <c r="O154" s="188">
        <f t="shared" si="25"/>
        <v>0.26809651474530832</v>
      </c>
      <c r="P154" s="188">
        <f t="shared" si="25"/>
        <v>3.7533512064343162</v>
      </c>
      <c r="Q154" s="102"/>
      <c r="R154" s="91"/>
      <c r="S154" s="92">
        <f t="shared" si="23"/>
        <v>92.99363057324841</v>
      </c>
      <c r="U154" s="95"/>
      <c r="V154" s="95"/>
      <c r="W154" s="95"/>
      <c r="X154" s="95"/>
      <c r="Y154" s="95"/>
      <c r="Z154" s="95"/>
      <c r="AA154" s="95"/>
      <c r="AB154" s="95"/>
    </row>
    <row r="155" spans="2:28" x14ac:dyDescent="0.25">
      <c r="B155" s="4"/>
      <c r="C155" s="12" t="s">
        <v>6</v>
      </c>
      <c r="D155" s="179">
        <f t="shared" si="24"/>
        <v>373</v>
      </c>
      <c r="E155" s="179">
        <f>'Data for T1'!F120</f>
        <v>272</v>
      </c>
      <c r="F155" s="379">
        <f>'Data for T1'!G120</f>
        <v>26</v>
      </c>
      <c r="G155" s="361">
        <f>'Data for T1'!H120</f>
        <v>63</v>
      </c>
      <c r="H155" s="379">
        <f>'Data for T1'!I120</f>
        <v>4</v>
      </c>
      <c r="I155" s="361">
        <f>'Data for T1'!J120</f>
        <v>8</v>
      </c>
      <c r="J155" s="33"/>
      <c r="K155" s="34"/>
      <c r="L155" s="188">
        <f t="shared" si="25"/>
        <v>72.922252010723867</v>
      </c>
      <c r="M155" s="188">
        <f t="shared" si="25"/>
        <v>6.9705093833780163</v>
      </c>
      <c r="N155" s="188">
        <f t="shared" si="25"/>
        <v>16.890080428954423</v>
      </c>
      <c r="O155" s="188">
        <f t="shared" si="25"/>
        <v>1.0723860589812333</v>
      </c>
      <c r="P155" s="188">
        <f t="shared" si="25"/>
        <v>2.1447721179624666</v>
      </c>
      <c r="Q155" s="102"/>
      <c r="R155" s="91"/>
      <c r="S155" s="92">
        <f t="shared" si="23"/>
        <v>90.322580645161295</v>
      </c>
      <c r="U155" s="95"/>
      <c r="V155" s="95"/>
      <c r="W155" s="95"/>
      <c r="X155" s="95"/>
      <c r="Y155" s="95"/>
      <c r="Z155" s="95"/>
      <c r="AA155" s="95"/>
      <c r="AB155" s="95"/>
    </row>
    <row r="156" spans="2:28" x14ac:dyDescent="0.25">
      <c r="B156" s="4"/>
      <c r="C156" s="12"/>
      <c r="D156" s="179"/>
      <c r="E156" s="179"/>
      <c r="F156" s="379"/>
      <c r="G156" s="361"/>
      <c r="H156" s="379"/>
      <c r="I156" s="361"/>
      <c r="J156" s="33"/>
      <c r="K156" s="34"/>
      <c r="L156" s="188"/>
      <c r="M156" s="188"/>
      <c r="N156" s="188"/>
      <c r="O156" s="188"/>
      <c r="P156" s="188"/>
      <c r="Q156" s="102"/>
      <c r="R156" s="91"/>
      <c r="S156" s="92"/>
      <c r="U156" s="95"/>
      <c r="V156" s="95"/>
      <c r="W156" s="95"/>
      <c r="X156" s="95"/>
      <c r="Y156" s="95"/>
      <c r="Z156" s="95"/>
      <c r="AA156" s="95"/>
      <c r="AB156" s="95"/>
    </row>
    <row r="157" spans="2:28" x14ac:dyDescent="0.25">
      <c r="B157" s="4"/>
      <c r="C157" s="2">
        <v>2015</v>
      </c>
      <c r="D157" s="178">
        <f t="shared" si="24"/>
        <v>1014</v>
      </c>
      <c r="E157" s="178">
        <f>'Data for T1'!F122</f>
        <v>770</v>
      </c>
      <c r="F157" s="378">
        <f>'Data for T1'!G122</f>
        <v>52</v>
      </c>
      <c r="G157" s="360">
        <f>'Data for T1'!H122</f>
        <v>162</v>
      </c>
      <c r="H157" s="378">
        <f>'Data for T1'!I122</f>
        <v>8</v>
      </c>
      <c r="I157" s="360">
        <f>'Data for T1'!J122</f>
        <v>22</v>
      </c>
      <c r="J157" s="35"/>
      <c r="K157" s="36"/>
      <c r="L157" s="319">
        <f t="shared" si="25"/>
        <v>75.936883629191314</v>
      </c>
      <c r="M157" s="319">
        <f t="shared" si="25"/>
        <v>5.1282051282051277</v>
      </c>
      <c r="N157" s="319">
        <f t="shared" si="25"/>
        <v>15.976331360946746</v>
      </c>
      <c r="O157" s="319">
        <f t="shared" si="25"/>
        <v>0.78895463510848129</v>
      </c>
      <c r="P157" s="319">
        <f t="shared" si="25"/>
        <v>2.1696252465483234</v>
      </c>
      <c r="Q157" s="101"/>
      <c r="R157" s="89"/>
      <c r="S157" s="90">
        <f t="shared" si="23"/>
        <v>92.957746478873233</v>
      </c>
      <c r="U157" s="95"/>
      <c r="V157" s="95"/>
      <c r="W157" s="95"/>
      <c r="X157" s="95"/>
      <c r="Y157" s="95"/>
      <c r="Z157" s="95"/>
      <c r="AA157" s="95"/>
      <c r="AB157" s="95"/>
    </row>
    <row r="158" spans="2:28" x14ac:dyDescent="0.25">
      <c r="B158" s="4"/>
      <c r="C158" s="6" t="s">
        <v>25</v>
      </c>
      <c r="D158" s="179">
        <f t="shared" si="24"/>
        <v>459</v>
      </c>
      <c r="E158" s="179">
        <f>'Data for T1'!F123</f>
        <v>344</v>
      </c>
      <c r="F158" s="379">
        <f>'Data for T1'!G123</f>
        <v>32</v>
      </c>
      <c r="G158" s="361">
        <f>'Data for T1'!H123</f>
        <v>69</v>
      </c>
      <c r="H158" s="379">
        <f>'Data for T1'!I123</f>
        <v>3</v>
      </c>
      <c r="I158" s="361">
        <f>'Data for T1'!J123</f>
        <v>11</v>
      </c>
      <c r="J158" s="33"/>
      <c r="K158" s="34"/>
      <c r="L158" s="188">
        <f t="shared" si="25"/>
        <v>74.945533769063175</v>
      </c>
      <c r="M158" s="188">
        <f t="shared" si="25"/>
        <v>6.9716775599128544</v>
      </c>
      <c r="N158" s="188">
        <f t="shared" si="25"/>
        <v>15.032679738562091</v>
      </c>
      <c r="O158" s="188">
        <f t="shared" si="25"/>
        <v>0.65359477124183007</v>
      </c>
      <c r="P158" s="188">
        <f t="shared" si="25"/>
        <v>2.3965141612200433</v>
      </c>
      <c r="Q158" s="102"/>
      <c r="R158" s="91"/>
      <c r="S158" s="92">
        <f t="shared" si="23"/>
        <v>91.025641025641022</v>
      </c>
      <c r="U158" s="95"/>
      <c r="V158" s="95"/>
      <c r="W158" s="95"/>
      <c r="X158" s="95"/>
      <c r="Y158" s="95"/>
      <c r="Z158" s="95"/>
      <c r="AA158" s="95"/>
      <c r="AB158" s="95"/>
    </row>
    <row r="159" spans="2:28" x14ac:dyDescent="0.25">
      <c r="B159" s="4"/>
      <c r="C159" s="6" t="s">
        <v>78</v>
      </c>
      <c r="D159" s="179">
        <f t="shared" si="24"/>
        <v>555</v>
      </c>
      <c r="E159" s="179">
        <f>'Data for T1'!F124</f>
        <v>426</v>
      </c>
      <c r="F159" s="379">
        <f>'Data for T1'!G124</f>
        <v>20</v>
      </c>
      <c r="G159" s="361">
        <f>'Data for T1'!H124</f>
        <v>93</v>
      </c>
      <c r="H159" s="379">
        <f>'Data for T1'!I124</f>
        <v>5</v>
      </c>
      <c r="I159" s="361">
        <f>'Data for T1'!J124</f>
        <v>11</v>
      </c>
      <c r="J159" s="33"/>
      <c r="K159" s="34"/>
      <c r="L159" s="188">
        <f t="shared" si="25"/>
        <v>76.756756756756758</v>
      </c>
      <c r="M159" s="188">
        <f t="shared" si="25"/>
        <v>3.6036036036036037</v>
      </c>
      <c r="N159" s="188">
        <f t="shared" si="25"/>
        <v>16.756756756756758</v>
      </c>
      <c r="O159" s="188">
        <f t="shared" si="25"/>
        <v>0.90090090090090091</v>
      </c>
      <c r="P159" s="188">
        <f t="shared" si="25"/>
        <v>1.9819819819819819</v>
      </c>
      <c r="Q159" s="102"/>
      <c r="R159" s="91"/>
      <c r="S159" s="92">
        <f t="shared" si="23"/>
        <v>94.588744588744589</v>
      </c>
      <c r="U159" s="95"/>
      <c r="V159" s="95"/>
      <c r="W159" s="95"/>
      <c r="X159" s="95"/>
      <c r="Y159" s="95"/>
      <c r="Z159" s="95"/>
      <c r="AA159" s="95"/>
      <c r="AB159" s="95"/>
    </row>
    <row r="160" spans="2:28" ht="12.75" customHeight="1" x14ac:dyDescent="0.25">
      <c r="B160" s="4"/>
      <c r="C160" s="6"/>
      <c r="D160" s="179"/>
      <c r="E160" s="179"/>
      <c r="F160" s="379"/>
      <c r="G160" s="361"/>
      <c r="H160" s="379"/>
      <c r="I160" s="361"/>
      <c r="J160" s="33"/>
      <c r="K160" s="34"/>
      <c r="L160" s="188"/>
      <c r="M160" s="188"/>
      <c r="N160" s="188"/>
      <c r="O160" s="188"/>
      <c r="P160" s="188"/>
      <c r="Q160" s="102"/>
      <c r="R160" s="91"/>
      <c r="S160" s="92"/>
      <c r="U160" s="95"/>
      <c r="V160" s="95"/>
      <c r="W160" s="95"/>
      <c r="X160" s="95"/>
      <c r="Y160" s="95"/>
      <c r="Z160" s="95"/>
      <c r="AA160" s="95"/>
      <c r="AB160" s="95"/>
    </row>
    <row r="161" spans="1:28" ht="12.75" customHeight="1" x14ac:dyDescent="0.25">
      <c r="B161" s="4" t="s">
        <v>29</v>
      </c>
      <c r="C161" s="2">
        <v>2013</v>
      </c>
      <c r="D161" s="178">
        <f t="shared" si="24"/>
        <v>0</v>
      </c>
      <c r="E161" s="178">
        <f>'Data for T1'!F126</f>
        <v>0</v>
      </c>
      <c r="F161" s="378">
        <f>'Data for T1'!G126</f>
        <v>0</v>
      </c>
      <c r="G161" s="360">
        <f>'Data for T1'!H126</f>
        <v>0</v>
      </c>
      <c r="H161" s="378">
        <f>'Data for T1'!I126</f>
        <v>0</v>
      </c>
      <c r="I161" s="360">
        <f>'Data for T1'!J126</f>
        <v>0</v>
      </c>
      <c r="J161" s="35"/>
      <c r="K161" s="36"/>
      <c r="L161" s="178" t="s">
        <v>112</v>
      </c>
      <c r="M161" s="178" t="s">
        <v>112</v>
      </c>
      <c r="N161" s="178" t="s">
        <v>112</v>
      </c>
      <c r="O161" s="178" t="s">
        <v>112</v>
      </c>
      <c r="P161" s="178" t="s">
        <v>112</v>
      </c>
      <c r="Q161" s="135"/>
      <c r="R161" s="136"/>
      <c r="S161" s="190" t="s">
        <v>112</v>
      </c>
      <c r="U161" s="95"/>
      <c r="V161" s="95"/>
      <c r="W161" s="95"/>
      <c r="X161" s="95"/>
      <c r="Y161" s="95"/>
      <c r="Z161" s="95"/>
      <c r="AA161" s="95"/>
      <c r="AB161" s="95"/>
    </row>
    <row r="162" spans="1:28" x14ac:dyDescent="0.25">
      <c r="B162" s="4"/>
      <c r="C162" s="2">
        <v>2014</v>
      </c>
      <c r="D162" s="178">
        <f t="shared" si="24"/>
        <v>0</v>
      </c>
      <c r="E162" s="178">
        <f>'Data for T1'!F127</f>
        <v>0</v>
      </c>
      <c r="F162" s="378">
        <f>'Data for T1'!G127</f>
        <v>0</v>
      </c>
      <c r="G162" s="360">
        <f>'Data for T1'!H127</f>
        <v>0</v>
      </c>
      <c r="H162" s="378">
        <f>'Data for T1'!I127</f>
        <v>0</v>
      </c>
      <c r="I162" s="360">
        <f>'Data for T1'!J127</f>
        <v>0</v>
      </c>
      <c r="J162" s="35"/>
      <c r="K162" s="36"/>
      <c r="L162" s="178" t="s">
        <v>112</v>
      </c>
      <c r="M162" s="178" t="s">
        <v>112</v>
      </c>
      <c r="N162" s="178" t="s">
        <v>112</v>
      </c>
      <c r="O162" s="178" t="s">
        <v>112</v>
      </c>
      <c r="P162" s="178" t="s">
        <v>112</v>
      </c>
      <c r="Q162" s="101"/>
      <c r="R162" s="89"/>
      <c r="S162" s="190" t="s">
        <v>112</v>
      </c>
      <c r="U162" s="95"/>
      <c r="V162" s="95"/>
      <c r="W162" s="95"/>
      <c r="X162" s="95"/>
      <c r="Y162" s="95"/>
      <c r="Z162" s="95"/>
      <c r="AA162" s="95"/>
      <c r="AB162" s="95"/>
    </row>
    <row r="163" spans="1:28" x14ac:dyDescent="0.25">
      <c r="B163" s="4"/>
      <c r="C163" s="12" t="s">
        <v>7</v>
      </c>
      <c r="D163" s="179">
        <f t="shared" si="24"/>
        <v>0</v>
      </c>
      <c r="E163" s="179">
        <f>'Data for T1'!F128</f>
        <v>0</v>
      </c>
      <c r="F163" s="379">
        <f>'Data for T1'!G128</f>
        <v>0</v>
      </c>
      <c r="G163" s="361">
        <f>'Data for T1'!H128</f>
        <v>0</v>
      </c>
      <c r="H163" s="379">
        <f>'Data for T1'!I128</f>
        <v>0</v>
      </c>
      <c r="I163" s="361">
        <f>'Data for T1'!J128</f>
        <v>0</v>
      </c>
      <c r="J163" s="33"/>
      <c r="K163" s="34"/>
      <c r="L163" s="178" t="s">
        <v>112</v>
      </c>
      <c r="M163" s="178" t="s">
        <v>112</v>
      </c>
      <c r="N163" s="178" t="s">
        <v>112</v>
      </c>
      <c r="O163" s="178" t="s">
        <v>112</v>
      </c>
      <c r="P163" s="178" t="s">
        <v>112</v>
      </c>
      <c r="Q163" s="102"/>
      <c r="R163" s="91"/>
      <c r="S163" s="317" t="s">
        <v>112</v>
      </c>
      <c r="U163" s="95"/>
      <c r="V163" s="95"/>
      <c r="W163" s="95"/>
      <c r="X163" s="95"/>
      <c r="Y163" s="95"/>
      <c r="Z163" s="95"/>
      <c r="AA163" s="95"/>
      <c r="AB163" s="95"/>
    </row>
    <row r="164" spans="1:28" x14ac:dyDescent="0.25">
      <c r="B164" s="4"/>
      <c r="C164" s="12" t="s">
        <v>4</v>
      </c>
      <c r="D164" s="179">
        <f t="shared" si="24"/>
        <v>0</v>
      </c>
      <c r="E164" s="179">
        <f>'Data for T1'!F129</f>
        <v>0</v>
      </c>
      <c r="F164" s="379">
        <f>'Data for T1'!G129</f>
        <v>0</v>
      </c>
      <c r="G164" s="361">
        <f>'Data for T1'!H129</f>
        <v>0</v>
      </c>
      <c r="H164" s="379">
        <f>'Data for T1'!I129</f>
        <v>0</v>
      </c>
      <c r="I164" s="361">
        <f>'Data for T1'!J129</f>
        <v>0</v>
      </c>
      <c r="J164" s="33"/>
      <c r="K164" s="34"/>
      <c r="L164" s="178" t="s">
        <v>112</v>
      </c>
      <c r="M164" s="178" t="s">
        <v>112</v>
      </c>
      <c r="N164" s="178" t="s">
        <v>112</v>
      </c>
      <c r="O164" s="178" t="s">
        <v>112</v>
      </c>
      <c r="P164" s="178" t="s">
        <v>112</v>
      </c>
      <c r="Q164" s="102"/>
      <c r="R164" s="91"/>
      <c r="S164" s="317" t="s">
        <v>112</v>
      </c>
      <c r="U164" s="95"/>
      <c r="V164" s="95"/>
      <c r="W164" s="95"/>
      <c r="X164" s="95"/>
      <c r="Y164" s="95"/>
      <c r="Z164" s="95"/>
      <c r="AA164" s="95"/>
      <c r="AB164" s="95"/>
    </row>
    <row r="165" spans="1:28" x14ac:dyDescent="0.25">
      <c r="B165" s="4"/>
      <c r="C165" s="12" t="s">
        <v>5</v>
      </c>
      <c r="D165" s="179">
        <f t="shared" si="24"/>
        <v>0</v>
      </c>
      <c r="E165" s="179">
        <f>'Data for T1'!F130</f>
        <v>0</v>
      </c>
      <c r="F165" s="379">
        <f>'Data for T1'!G130</f>
        <v>0</v>
      </c>
      <c r="G165" s="361">
        <f>'Data for T1'!H130</f>
        <v>0</v>
      </c>
      <c r="H165" s="379">
        <f>'Data for T1'!I130</f>
        <v>0</v>
      </c>
      <c r="I165" s="361">
        <f>'Data for T1'!J130</f>
        <v>0</v>
      </c>
      <c r="J165" s="33"/>
      <c r="K165" s="34"/>
      <c r="L165" s="178" t="s">
        <v>112</v>
      </c>
      <c r="M165" s="178" t="s">
        <v>112</v>
      </c>
      <c r="N165" s="178" t="s">
        <v>112</v>
      </c>
      <c r="O165" s="178" t="s">
        <v>112</v>
      </c>
      <c r="P165" s="178" t="s">
        <v>112</v>
      </c>
      <c r="Q165" s="102"/>
      <c r="R165" s="91"/>
      <c r="S165" s="317" t="s">
        <v>112</v>
      </c>
      <c r="U165" s="95"/>
      <c r="V165" s="95"/>
      <c r="W165" s="95"/>
      <c r="X165" s="95"/>
      <c r="Y165" s="95"/>
      <c r="Z165" s="95"/>
      <c r="AA165" s="95"/>
      <c r="AB165" s="95"/>
    </row>
    <row r="166" spans="1:28" x14ac:dyDescent="0.25">
      <c r="B166" s="4"/>
      <c r="C166" s="12" t="s">
        <v>6</v>
      </c>
      <c r="D166" s="179">
        <f t="shared" si="24"/>
        <v>0</v>
      </c>
      <c r="E166" s="179">
        <f>'Data for T1'!F131</f>
        <v>0</v>
      </c>
      <c r="F166" s="379">
        <f>'Data for T1'!G131</f>
        <v>0</v>
      </c>
      <c r="G166" s="361">
        <f>'Data for T1'!H131</f>
        <v>0</v>
      </c>
      <c r="H166" s="379">
        <f>'Data for T1'!I131</f>
        <v>0</v>
      </c>
      <c r="I166" s="361">
        <f>'Data for T1'!J131</f>
        <v>0</v>
      </c>
      <c r="J166" s="33"/>
      <c r="K166" s="34"/>
      <c r="L166" s="178" t="s">
        <v>112</v>
      </c>
      <c r="M166" s="178" t="s">
        <v>112</v>
      </c>
      <c r="N166" s="178" t="s">
        <v>112</v>
      </c>
      <c r="O166" s="178" t="s">
        <v>112</v>
      </c>
      <c r="P166" s="178" t="s">
        <v>112</v>
      </c>
      <c r="Q166" s="102"/>
      <c r="R166" s="91"/>
      <c r="S166" s="317" t="s">
        <v>112</v>
      </c>
      <c r="U166" s="95"/>
      <c r="V166" s="95"/>
      <c r="W166" s="95"/>
      <c r="X166" s="95"/>
      <c r="Y166" s="95"/>
      <c r="Z166" s="95"/>
      <c r="AA166" s="95"/>
      <c r="AB166" s="95"/>
    </row>
    <row r="167" spans="1:28" x14ac:dyDescent="0.25">
      <c r="A167" s="3"/>
      <c r="B167" s="4"/>
      <c r="C167" s="12"/>
      <c r="D167" s="179"/>
      <c r="E167" s="179"/>
      <c r="F167" s="379"/>
      <c r="G167" s="361"/>
      <c r="H167" s="379"/>
      <c r="I167" s="361"/>
      <c r="J167" s="33"/>
      <c r="K167" s="34"/>
      <c r="L167" s="188"/>
      <c r="M167" s="188"/>
      <c r="N167" s="188"/>
      <c r="O167" s="188"/>
      <c r="P167" s="188"/>
      <c r="Q167" s="102"/>
      <c r="R167" s="91"/>
      <c r="S167" s="317"/>
      <c r="U167" s="95"/>
      <c r="V167" s="95"/>
      <c r="W167" s="95"/>
      <c r="X167" s="95"/>
      <c r="Y167" s="95"/>
      <c r="Z167" s="95"/>
      <c r="AA167" s="95"/>
      <c r="AB167" s="95"/>
    </row>
    <row r="168" spans="1:28" x14ac:dyDescent="0.25">
      <c r="A168" s="3"/>
      <c r="B168" s="4"/>
      <c r="C168" s="2">
        <v>2015</v>
      </c>
      <c r="D168" s="178">
        <f t="shared" si="24"/>
        <v>8</v>
      </c>
      <c r="E168" s="178">
        <f>'Data for T1'!F133</f>
        <v>2</v>
      </c>
      <c r="F168" s="378">
        <f>'Data for T1'!G133</f>
        <v>2</v>
      </c>
      <c r="G168" s="360">
        <f>'Data for T1'!H133</f>
        <v>4</v>
      </c>
      <c r="H168" s="378">
        <f>'Data for T1'!I133</f>
        <v>0</v>
      </c>
      <c r="I168" s="360">
        <f>'Data for T1'!J133</f>
        <v>0</v>
      </c>
      <c r="J168" s="35"/>
      <c r="K168" s="36"/>
      <c r="L168" s="319">
        <f t="shared" si="25"/>
        <v>25</v>
      </c>
      <c r="M168" s="319">
        <f t="shared" si="25"/>
        <v>25</v>
      </c>
      <c r="N168" s="319">
        <f t="shared" si="25"/>
        <v>50</v>
      </c>
      <c r="O168" s="319">
        <f t="shared" si="25"/>
        <v>0</v>
      </c>
      <c r="P168" s="319">
        <f t="shared" si="25"/>
        <v>0</v>
      </c>
      <c r="Q168" s="101"/>
      <c r="R168" s="89"/>
      <c r="S168" s="104">
        <f t="shared" si="23"/>
        <v>50</v>
      </c>
      <c r="U168" s="95"/>
      <c r="V168" s="95"/>
      <c r="W168" s="95"/>
      <c r="X168" s="95"/>
      <c r="Y168" s="95"/>
      <c r="Z168" s="95"/>
      <c r="AA168" s="95"/>
      <c r="AB168" s="95"/>
    </row>
    <row r="169" spans="1:28" x14ac:dyDescent="0.25">
      <c r="A169" s="3"/>
      <c r="B169" s="4"/>
      <c r="C169" s="6" t="s">
        <v>25</v>
      </c>
      <c r="D169" s="179">
        <f t="shared" si="24"/>
        <v>4</v>
      </c>
      <c r="E169" s="179">
        <f>'Data for T1'!F134</f>
        <v>1</v>
      </c>
      <c r="F169" s="379">
        <f>'Data for T1'!G134</f>
        <v>2</v>
      </c>
      <c r="G169" s="361">
        <f>'Data for T1'!H134</f>
        <v>1</v>
      </c>
      <c r="H169" s="379">
        <f>'Data for T1'!I134</f>
        <v>0</v>
      </c>
      <c r="I169" s="361">
        <f>'Data for T1'!J134</f>
        <v>0</v>
      </c>
      <c r="J169" s="33"/>
      <c r="K169" s="34"/>
      <c r="L169" s="188">
        <f t="shared" si="25"/>
        <v>25</v>
      </c>
      <c r="M169" s="188">
        <f t="shared" si="25"/>
        <v>50</v>
      </c>
      <c r="N169" s="188">
        <f t="shared" si="25"/>
        <v>25</v>
      </c>
      <c r="O169" s="188">
        <f t="shared" si="25"/>
        <v>0</v>
      </c>
      <c r="P169" s="188">
        <f t="shared" si="25"/>
        <v>0</v>
      </c>
      <c r="Q169" s="102"/>
      <c r="R169" s="91"/>
      <c r="S169" s="93">
        <f t="shared" si="23"/>
        <v>33.333333333333336</v>
      </c>
      <c r="U169" s="95"/>
      <c r="V169" s="95"/>
      <c r="W169" s="95"/>
      <c r="X169" s="95"/>
      <c r="Y169" s="95"/>
      <c r="Z169" s="95"/>
      <c r="AA169" s="95"/>
      <c r="AB169" s="95"/>
    </row>
    <row r="170" spans="1:28" x14ac:dyDescent="0.25">
      <c r="A170" s="16"/>
      <c r="B170" s="10"/>
      <c r="C170" s="20" t="s">
        <v>78</v>
      </c>
      <c r="D170" s="183">
        <f t="shared" si="24"/>
        <v>4</v>
      </c>
      <c r="E170" s="183">
        <f>'Data for T1'!F135</f>
        <v>1</v>
      </c>
      <c r="F170" s="380">
        <f>'Data for T1'!G135</f>
        <v>0</v>
      </c>
      <c r="G170" s="362">
        <f>'Data for T1'!H135</f>
        <v>3</v>
      </c>
      <c r="H170" s="380">
        <f>'Data for T1'!I135</f>
        <v>0</v>
      </c>
      <c r="I170" s="362">
        <f>'Data for T1'!J135</f>
        <v>0</v>
      </c>
      <c r="J170" s="16"/>
      <c r="K170" s="30"/>
      <c r="L170" s="189">
        <f t="shared" si="25"/>
        <v>25</v>
      </c>
      <c r="M170" s="189">
        <f t="shared" si="25"/>
        <v>0</v>
      </c>
      <c r="N170" s="189">
        <f t="shared" si="25"/>
        <v>75</v>
      </c>
      <c r="O170" s="189">
        <f t="shared" si="25"/>
        <v>0</v>
      </c>
      <c r="P170" s="189">
        <f t="shared" si="25"/>
        <v>0</v>
      </c>
      <c r="Q170" s="16"/>
      <c r="R170" s="30"/>
      <c r="S170" s="316">
        <f t="shared" si="23"/>
        <v>100</v>
      </c>
      <c r="U170" s="95"/>
      <c r="V170" s="95"/>
      <c r="W170" s="95"/>
      <c r="X170" s="95"/>
      <c r="Y170" s="95"/>
      <c r="Z170" s="95"/>
      <c r="AA170" s="95"/>
      <c r="AB170" s="95"/>
    </row>
    <row r="171" spans="1:28" x14ac:dyDescent="0.25">
      <c r="B171" s="4"/>
      <c r="C171" s="6"/>
      <c r="D171" s="179"/>
      <c r="E171" s="179"/>
      <c r="F171" s="379"/>
      <c r="G171" s="361"/>
      <c r="H171" s="379"/>
      <c r="I171" s="361"/>
      <c r="J171" s="33"/>
      <c r="K171" s="34"/>
      <c r="L171" s="188"/>
      <c r="M171" s="188"/>
      <c r="N171" s="188"/>
      <c r="O171" s="188"/>
      <c r="P171" s="188"/>
      <c r="Q171" s="102"/>
      <c r="R171" s="91"/>
      <c r="S171" s="92"/>
      <c r="U171" s="95"/>
      <c r="V171" s="95"/>
      <c r="W171" s="95"/>
      <c r="X171" s="95"/>
      <c r="Y171" s="95"/>
      <c r="Z171" s="95"/>
      <c r="AA171" s="95"/>
      <c r="AB171" s="95"/>
    </row>
    <row r="172" spans="1:28" x14ac:dyDescent="0.25">
      <c r="A172" s="1" t="s">
        <v>73</v>
      </c>
      <c r="B172" s="4" t="s">
        <v>35</v>
      </c>
      <c r="C172" s="2">
        <v>2013</v>
      </c>
      <c r="D172" s="178">
        <f t="shared" si="24"/>
        <v>3326</v>
      </c>
      <c r="E172" s="178">
        <f t="shared" ref="E172:I177" si="26">E183+E194+E205+E216</f>
        <v>2557</v>
      </c>
      <c r="F172" s="378">
        <f t="shared" si="26"/>
        <v>130</v>
      </c>
      <c r="G172" s="360">
        <f t="shared" si="26"/>
        <v>570</v>
      </c>
      <c r="H172" s="378">
        <f t="shared" si="26"/>
        <v>40</v>
      </c>
      <c r="I172" s="360">
        <f t="shared" si="26"/>
        <v>29</v>
      </c>
      <c r="J172" s="35"/>
      <c r="K172" s="36"/>
      <c r="L172" s="319">
        <f t="shared" si="25"/>
        <v>76.879134095009022</v>
      </c>
      <c r="M172" s="319">
        <f t="shared" si="25"/>
        <v>3.9085989176187614</v>
      </c>
      <c r="N172" s="319">
        <f t="shared" si="25"/>
        <v>17.137702946482261</v>
      </c>
      <c r="O172" s="319">
        <f t="shared" si="25"/>
        <v>1.2026458208057726</v>
      </c>
      <c r="P172" s="319">
        <f t="shared" si="25"/>
        <v>0.87191822008418529</v>
      </c>
      <c r="Q172" s="135"/>
      <c r="R172" s="136"/>
      <c r="S172" s="90">
        <f t="shared" si="23"/>
        <v>93.831640058055157</v>
      </c>
      <c r="U172" s="95"/>
      <c r="V172" s="95"/>
      <c r="W172" s="95"/>
      <c r="X172" s="95"/>
      <c r="Y172" s="95"/>
      <c r="Z172" s="95"/>
      <c r="AA172" s="95"/>
      <c r="AB172" s="95"/>
    </row>
    <row r="173" spans="1:28" s="1" customFormat="1" x14ac:dyDescent="0.25">
      <c r="A173" s="11"/>
      <c r="B173" s="3"/>
      <c r="C173" s="2">
        <v>2014</v>
      </c>
      <c r="D173" s="178">
        <f t="shared" si="24"/>
        <v>3520</v>
      </c>
      <c r="E173" s="178">
        <f t="shared" si="26"/>
        <v>2437</v>
      </c>
      <c r="F173" s="378">
        <f t="shared" si="26"/>
        <v>197</v>
      </c>
      <c r="G173" s="360">
        <f t="shared" si="26"/>
        <v>823</v>
      </c>
      <c r="H173" s="378">
        <f t="shared" si="26"/>
        <v>22</v>
      </c>
      <c r="I173" s="360">
        <f t="shared" si="26"/>
        <v>41</v>
      </c>
      <c r="J173" s="35"/>
      <c r="K173" s="36"/>
      <c r="L173" s="319">
        <f t="shared" si="25"/>
        <v>69.232954545454547</v>
      </c>
      <c r="M173" s="319">
        <f t="shared" si="25"/>
        <v>5.5965909090909092</v>
      </c>
      <c r="N173" s="319">
        <f t="shared" si="25"/>
        <v>23.380681818181817</v>
      </c>
      <c r="O173" s="319">
        <f t="shared" si="25"/>
        <v>0.625</v>
      </c>
      <c r="P173" s="319">
        <f t="shared" si="25"/>
        <v>1.1647727272727273</v>
      </c>
      <c r="Q173" s="101"/>
      <c r="R173" s="89"/>
      <c r="S173" s="90">
        <f t="shared" si="23"/>
        <v>91.879866518353722</v>
      </c>
      <c r="U173" s="95"/>
      <c r="V173" s="95"/>
      <c r="W173" s="95"/>
      <c r="X173" s="95"/>
      <c r="Y173" s="95"/>
      <c r="Z173" s="95"/>
      <c r="AA173" s="95"/>
      <c r="AB173" s="95"/>
    </row>
    <row r="174" spans="1:28" x14ac:dyDescent="0.25">
      <c r="B174" s="3"/>
      <c r="C174" s="12" t="s">
        <v>7</v>
      </c>
      <c r="D174" s="179">
        <f t="shared" si="24"/>
        <v>915</v>
      </c>
      <c r="E174" s="179">
        <f t="shared" si="26"/>
        <v>654</v>
      </c>
      <c r="F174" s="379">
        <f t="shared" si="26"/>
        <v>48</v>
      </c>
      <c r="G174" s="361">
        <f t="shared" si="26"/>
        <v>197</v>
      </c>
      <c r="H174" s="379">
        <f t="shared" si="26"/>
        <v>6</v>
      </c>
      <c r="I174" s="361">
        <f t="shared" si="26"/>
        <v>10</v>
      </c>
      <c r="J174" s="33"/>
      <c r="K174" s="34"/>
      <c r="L174" s="188">
        <f t="shared" si="25"/>
        <v>71.47540983606558</v>
      </c>
      <c r="M174" s="188">
        <f t="shared" si="25"/>
        <v>5.2459016393442619</v>
      </c>
      <c r="N174" s="188">
        <f t="shared" si="25"/>
        <v>21.530054644808743</v>
      </c>
      <c r="O174" s="188">
        <f t="shared" si="25"/>
        <v>0.65573770491803274</v>
      </c>
      <c r="P174" s="188">
        <f t="shared" si="25"/>
        <v>1.0928961748633881</v>
      </c>
      <c r="Q174" s="102"/>
      <c r="R174" s="91"/>
      <c r="S174" s="92">
        <f t="shared" si="23"/>
        <v>92.479108635097489</v>
      </c>
      <c r="U174" s="95"/>
      <c r="V174" s="95"/>
      <c r="W174" s="95"/>
      <c r="X174" s="95"/>
      <c r="Y174" s="95"/>
      <c r="Z174" s="95"/>
      <c r="AA174" s="95"/>
      <c r="AB174" s="95"/>
    </row>
    <row r="175" spans="1:28" x14ac:dyDescent="0.25">
      <c r="B175" s="3"/>
      <c r="C175" s="12" t="s">
        <v>4</v>
      </c>
      <c r="D175" s="179">
        <f t="shared" si="24"/>
        <v>837</v>
      </c>
      <c r="E175" s="179">
        <f t="shared" si="26"/>
        <v>600</v>
      </c>
      <c r="F175" s="379">
        <f t="shared" si="26"/>
        <v>30</v>
      </c>
      <c r="G175" s="361">
        <f t="shared" si="26"/>
        <v>189</v>
      </c>
      <c r="H175" s="379">
        <f t="shared" si="26"/>
        <v>4</v>
      </c>
      <c r="I175" s="361">
        <f t="shared" si="26"/>
        <v>14</v>
      </c>
      <c r="J175" s="33"/>
      <c r="K175" s="34"/>
      <c r="L175" s="188">
        <f t="shared" si="25"/>
        <v>71.68458781362007</v>
      </c>
      <c r="M175" s="188">
        <f t="shared" si="25"/>
        <v>3.5842293906810032</v>
      </c>
      <c r="N175" s="188">
        <f t="shared" si="25"/>
        <v>22.58064516129032</v>
      </c>
      <c r="O175" s="188">
        <f t="shared" si="25"/>
        <v>0.47789725209080047</v>
      </c>
      <c r="P175" s="188">
        <f t="shared" si="25"/>
        <v>1.6726403823178015</v>
      </c>
      <c r="Q175" s="102"/>
      <c r="R175" s="91"/>
      <c r="S175" s="92">
        <f t="shared" si="23"/>
        <v>94.753086419753089</v>
      </c>
      <c r="U175" s="95"/>
      <c r="V175" s="95"/>
      <c r="W175" s="95"/>
      <c r="X175" s="95"/>
      <c r="Y175" s="95"/>
      <c r="Z175" s="95"/>
      <c r="AA175" s="95"/>
      <c r="AB175" s="95"/>
    </row>
    <row r="176" spans="1:28" x14ac:dyDescent="0.25">
      <c r="B176" s="3"/>
      <c r="C176" s="12" t="s">
        <v>5</v>
      </c>
      <c r="D176" s="179">
        <f t="shared" si="24"/>
        <v>898</v>
      </c>
      <c r="E176" s="179">
        <f t="shared" si="26"/>
        <v>585</v>
      </c>
      <c r="F176" s="379">
        <f t="shared" si="26"/>
        <v>56</v>
      </c>
      <c r="G176" s="361">
        <f t="shared" si="26"/>
        <v>244</v>
      </c>
      <c r="H176" s="379">
        <f t="shared" si="26"/>
        <v>6</v>
      </c>
      <c r="I176" s="361">
        <f t="shared" si="26"/>
        <v>7</v>
      </c>
      <c r="J176" s="33"/>
      <c r="K176" s="34"/>
      <c r="L176" s="188">
        <f t="shared" si="25"/>
        <v>65.144766146993319</v>
      </c>
      <c r="M176" s="188">
        <f t="shared" si="25"/>
        <v>6.2360801781737196</v>
      </c>
      <c r="N176" s="188">
        <f t="shared" si="25"/>
        <v>27.171492204899778</v>
      </c>
      <c r="O176" s="188">
        <f t="shared" si="25"/>
        <v>0.66815144766146994</v>
      </c>
      <c r="P176" s="188">
        <f t="shared" si="25"/>
        <v>0.77951002227171495</v>
      </c>
      <c r="Q176" s="102"/>
      <c r="R176" s="91"/>
      <c r="S176" s="92">
        <f t="shared" si="23"/>
        <v>90.519877675840974</v>
      </c>
      <c r="U176" s="95"/>
      <c r="V176" s="95"/>
      <c r="W176" s="95"/>
      <c r="X176" s="95"/>
      <c r="Y176" s="95"/>
      <c r="Z176" s="95"/>
      <c r="AA176" s="95"/>
      <c r="AB176" s="95"/>
    </row>
    <row r="177" spans="1:28" x14ac:dyDescent="0.25">
      <c r="B177" s="3"/>
      <c r="C177" s="12" t="s">
        <v>6</v>
      </c>
      <c r="D177" s="179">
        <f t="shared" si="24"/>
        <v>870</v>
      </c>
      <c r="E177" s="179">
        <f t="shared" si="26"/>
        <v>598</v>
      </c>
      <c r="F177" s="379">
        <f t="shared" si="26"/>
        <v>63</v>
      </c>
      <c r="G177" s="361">
        <f t="shared" si="26"/>
        <v>193</v>
      </c>
      <c r="H177" s="379">
        <f t="shared" si="26"/>
        <v>6</v>
      </c>
      <c r="I177" s="361">
        <f t="shared" si="26"/>
        <v>10</v>
      </c>
      <c r="J177" s="33"/>
      <c r="K177" s="34"/>
      <c r="L177" s="188">
        <f t="shared" si="25"/>
        <v>68.735632183908052</v>
      </c>
      <c r="M177" s="188">
        <f t="shared" si="25"/>
        <v>7.2413793103448283</v>
      </c>
      <c r="N177" s="188">
        <f t="shared" si="25"/>
        <v>22.183908045977009</v>
      </c>
      <c r="O177" s="188">
        <f t="shared" si="25"/>
        <v>0.68965517241379315</v>
      </c>
      <c r="P177" s="188">
        <f t="shared" si="25"/>
        <v>1.1494252873563218</v>
      </c>
      <c r="Q177" s="102"/>
      <c r="R177" s="91"/>
      <c r="S177" s="92">
        <f t="shared" si="23"/>
        <v>89.807976366322009</v>
      </c>
      <c r="U177" s="95"/>
      <c r="V177" s="95"/>
      <c r="W177" s="95"/>
      <c r="X177" s="95"/>
      <c r="Y177" s="95"/>
      <c r="Z177" s="95"/>
      <c r="AA177" s="95"/>
      <c r="AB177" s="95"/>
    </row>
    <row r="178" spans="1:28" x14ac:dyDescent="0.25">
      <c r="A178" s="4"/>
      <c r="B178" s="4"/>
      <c r="C178" s="12"/>
      <c r="D178" s="179"/>
      <c r="E178" s="179"/>
      <c r="F178" s="379"/>
      <c r="G178" s="361"/>
      <c r="H178" s="379"/>
      <c r="I178" s="361"/>
      <c r="J178" s="33"/>
      <c r="K178" s="34"/>
      <c r="L178" s="188"/>
      <c r="M178" s="188"/>
      <c r="N178" s="188"/>
      <c r="O178" s="188"/>
      <c r="P178" s="188"/>
      <c r="Q178" s="102"/>
      <c r="R178" s="91"/>
      <c r="S178" s="92"/>
      <c r="U178" s="95"/>
      <c r="V178" s="95"/>
      <c r="W178" s="95"/>
      <c r="X178" s="95"/>
      <c r="Y178" s="95"/>
      <c r="Z178" s="95"/>
      <c r="AA178" s="95"/>
      <c r="AB178" s="95"/>
    </row>
    <row r="179" spans="1:28" s="1" customFormat="1" x14ac:dyDescent="0.25">
      <c r="A179" s="3"/>
      <c r="B179" s="3"/>
      <c r="C179" s="2">
        <v>2015</v>
      </c>
      <c r="D179" s="178">
        <f t="shared" si="24"/>
        <v>1623</v>
      </c>
      <c r="E179" s="178">
        <f t="shared" ref="E179:I181" si="27">E190+E201+E212+E223</f>
        <v>1075</v>
      </c>
      <c r="F179" s="378">
        <f t="shared" si="27"/>
        <v>109</v>
      </c>
      <c r="G179" s="360">
        <f t="shared" si="27"/>
        <v>403</v>
      </c>
      <c r="H179" s="378">
        <f t="shared" si="27"/>
        <v>6</v>
      </c>
      <c r="I179" s="360">
        <f t="shared" si="27"/>
        <v>30</v>
      </c>
      <c r="J179" s="35"/>
      <c r="K179" s="36"/>
      <c r="L179" s="319">
        <f t="shared" si="25"/>
        <v>66.235366605052377</v>
      </c>
      <c r="M179" s="319">
        <f t="shared" si="25"/>
        <v>6.7159581022797283</v>
      </c>
      <c r="N179" s="319">
        <f t="shared" si="25"/>
        <v>24.830560690080098</v>
      </c>
      <c r="O179" s="319">
        <f t="shared" si="25"/>
        <v>0.36968576709796674</v>
      </c>
      <c r="P179" s="319">
        <f t="shared" si="25"/>
        <v>1.8484288354898337</v>
      </c>
      <c r="Q179" s="101"/>
      <c r="R179" s="89"/>
      <c r="S179" s="90">
        <f t="shared" si="23"/>
        <v>90.573770491803273</v>
      </c>
      <c r="U179" s="95"/>
      <c r="V179" s="95"/>
      <c r="W179" s="95"/>
      <c r="X179" s="95"/>
      <c r="Y179" s="95"/>
      <c r="Z179" s="95"/>
      <c r="AA179" s="95"/>
      <c r="AB179" s="95"/>
    </row>
    <row r="180" spans="1:28" s="3" customFormat="1" x14ac:dyDescent="0.25">
      <c r="A180" s="1"/>
      <c r="B180" s="4"/>
      <c r="C180" s="6" t="s">
        <v>25</v>
      </c>
      <c r="D180" s="179">
        <f t="shared" si="24"/>
        <v>817</v>
      </c>
      <c r="E180" s="179">
        <f t="shared" si="27"/>
        <v>540</v>
      </c>
      <c r="F180" s="379">
        <f t="shared" si="27"/>
        <v>56</v>
      </c>
      <c r="G180" s="361">
        <f t="shared" si="27"/>
        <v>200</v>
      </c>
      <c r="H180" s="379">
        <f t="shared" si="27"/>
        <v>4</v>
      </c>
      <c r="I180" s="361">
        <f t="shared" si="27"/>
        <v>17</v>
      </c>
      <c r="J180" s="33"/>
      <c r="K180" s="34"/>
      <c r="L180" s="188">
        <f t="shared" si="25"/>
        <v>66.095471236230111</v>
      </c>
      <c r="M180" s="188">
        <f t="shared" si="25"/>
        <v>6.8543451652386773</v>
      </c>
      <c r="N180" s="188">
        <f t="shared" si="25"/>
        <v>24.479804161566708</v>
      </c>
      <c r="O180" s="188">
        <f t="shared" si="25"/>
        <v>0.48959608323133408</v>
      </c>
      <c r="P180" s="188">
        <f t="shared" si="25"/>
        <v>2.0807833537331701</v>
      </c>
      <c r="Q180" s="102"/>
      <c r="R180" s="91"/>
      <c r="S180" s="92">
        <f t="shared" si="23"/>
        <v>90.275526742301452</v>
      </c>
      <c r="U180" s="95"/>
      <c r="V180" s="95"/>
      <c r="W180" s="95"/>
      <c r="X180" s="95"/>
      <c r="Y180" s="95"/>
      <c r="Z180" s="95"/>
      <c r="AA180" s="95"/>
      <c r="AB180" s="95"/>
    </row>
    <row r="181" spans="1:28" s="3" customFormat="1" x14ac:dyDescent="0.25">
      <c r="A181" s="1"/>
      <c r="B181" s="4"/>
      <c r="C181" s="6" t="s">
        <v>78</v>
      </c>
      <c r="D181" s="179">
        <f t="shared" si="24"/>
        <v>806</v>
      </c>
      <c r="E181" s="179">
        <f t="shared" si="27"/>
        <v>535</v>
      </c>
      <c r="F181" s="379">
        <f t="shared" si="27"/>
        <v>53</v>
      </c>
      <c r="G181" s="361">
        <f t="shared" si="27"/>
        <v>203</v>
      </c>
      <c r="H181" s="379">
        <f t="shared" si="27"/>
        <v>2</v>
      </c>
      <c r="I181" s="361">
        <f t="shared" si="27"/>
        <v>13</v>
      </c>
      <c r="J181" s="33"/>
      <c r="K181" s="34"/>
      <c r="L181" s="188">
        <f t="shared" si="25"/>
        <v>66.377171215880892</v>
      </c>
      <c r="M181" s="188">
        <f t="shared" si="25"/>
        <v>6.5756823821339943</v>
      </c>
      <c r="N181" s="188">
        <f t="shared" si="25"/>
        <v>25.186104218362281</v>
      </c>
      <c r="O181" s="188">
        <f t="shared" si="25"/>
        <v>0.24813895781637718</v>
      </c>
      <c r="P181" s="188">
        <f t="shared" si="25"/>
        <v>1.6129032258064515</v>
      </c>
      <c r="Q181" s="102"/>
      <c r="R181" s="91"/>
      <c r="S181" s="92">
        <f t="shared" si="23"/>
        <v>90.878938640132674</v>
      </c>
      <c r="U181" s="95"/>
      <c r="V181" s="95"/>
      <c r="W181" s="95"/>
      <c r="X181" s="95"/>
      <c r="Y181" s="95"/>
      <c r="Z181" s="95"/>
      <c r="AA181" s="95"/>
      <c r="AB181" s="95"/>
    </row>
    <row r="182" spans="1:28" x14ac:dyDescent="0.25">
      <c r="A182" s="1"/>
      <c r="B182" s="4"/>
      <c r="C182" s="6"/>
      <c r="D182" s="179"/>
      <c r="E182" s="179"/>
      <c r="F182" s="379"/>
      <c r="G182" s="361"/>
      <c r="H182" s="379"/>
      <c r="I182" s="361"/>
      <c r="J182" s="33"/>
      <c r="K182" s="34"/>
      <c r="L182" s="188"/>
      <c r="M182" s="188"/>
      <c r="N182" s="188"/>
      <c r="O182" s="188"/>
      <c r="P182" s="188"/>
      <c r="Q182" s="102"/>
      <c r="R182" s="91"/>
      <c r="S182" s="92"/>
      <c r="U182" s="95"/>
      <c r="V182" s="95">
        <f>G181+I181</f>
        <v>216</v>
      </c>
      <c r="W182" s="95"/>
      <c r="X182" s="95"/>
      <c r="Y182" s="95"/>
      <c r="Z182" s="95"/>
      <c r="AA182" s="95"/>
      <c r="AB182" s="95"/>
    </row>
    <row r="183" spans="1:28" ht="15.6" x14ac:dyDescent="0.25">
      <c r="B183" s="4" t="s">
        <v>26</v>
      </c>
      <c r="C183" s="2">
        <v>2013</v>
      </c>
      <c r="D183" s="178">
        <f t="shared" si="24"/>
        <v>1462</v>
      </c>
      <c r="E183" s="178">
        <f>'Data for T1'!F137</f>
        <v>1172</v>
      </c>
      <c r="F183" s="378">
        <f>'Data for T1'!G137</f>
        <v>59</v>
      </c>
      <c r="G183" s="360">
        <f>'Data for T1'!H137</f>
        <v>201</v>
      </c>
      <c r="H183" s="378">
        <f>'Data for T1'!I137</f>
        <v>19</v>
      </c>
      <c r="I183" s="360">
        <f>'Data for T1'!J137</f>
        <v>11</v>
      </c>
      <c r="J183" s="35"/>
      <c r="K183" s="36"/>
      <c r="L183" s="319">
        <f t="shared" si="25"/>
        <v>80.164158686730502</v>
      </c>
      <c r="M183" s="319">
        <f t="shared" si="25"/>
        <v>4.0355677154582761</v>
      </c>
      <c r="N183" s="319">
        <f t="shared" si="25"/>
        <v>13.74829001367989</v>
      </c>
      <c r="O183" s="319">
        <f t="shared" si="25"/>
        <v>1.2995896032831737</v>
      </c>
      <c r="P183" s="319">
        <f t="shared" si="25"/>
        <v>0.75239398084815323</v>
      </c>
      <c r="Q183" s="135"/>
      <c r="R183" s="136"/>
      <c r="S183" s="90">
        <f t="shared" si="23"/>
        <v>93.814432989690715</v>
      </c>
      <c r="U183" s="95"/>
      <c r="V183" s="155">
        <f>V182/D181</f>
        <v>0.26799007444168732</v>
      </c>
      <c r="W183" s="95"/>
      <c r="X183" s="95"/>
      <c r="Y183" s="95"/>
      <c r="Z183" s="95"/>
      <c r="AA183" s="95"/>
      <c r="AB183" s="95"/>
    </row>
    <row r="184" spans="1:28" x14ac:dyDescent="0.25">
      <c r="B184" s="4"/>
      <c r="C184" s="2">
        <v>2014</v>
      </c>
      <c r="D184" s="178">
        <f t="shared" si="24"/>
        <v>1602</v>
      </c>
      <c r="E184" s="178">
        <f>'Data for T1'!F138</f>
        <v>1178</v>
      </c>
      <c r="F184" s="378">
        <f>'Data for T1'!G138</f>
        <v>90</v>
      </c>
      <c r="G184" s="360">
        <f>'Data for T1'!H138</f>
        <v>314</v>
      </c>
      <c r="H184" s="378">
        <f>'Data for T1'!I138</f>
        <v>9</v>
      </c>
      <c r="I184" s="360">
        <f>'Data for T1'!J138</f>
        <v>11</v>
      </c>
      <c r="J184" s="35"/>
      <c r="K184" s="36"/>
      <c r="L184" s="319">
        <f t="shared" si="25"/>
        <v>73.533083645443199</v>
      </c>
      <c r="M184" s="319">
        <f t="shared" si="25"/>
        <v>5.6179775280898872</v>
      </c>
      <c r="N184" s="319">
        <f t="shared" si="25"/>
        <v>19.600499375780274</v>
      </c>
      <c r="O184" s="319">
        <f t="shared" si="25"/>
        <v>0.5617977528089888</v>
      </c>
      <c r="P184" s="319">
        <f t="shared" si="25"/>
        <v>0.68664169787765295</v>
      </c>
      <c r="Q184" s="101"/>
      <c r="R184" s="89"/>
      <c r="S184" s="90">
        <f t="shared" si="23"/>
        <v>92.313664596273298</v>
      </c>
      <c r="U184" s="95"/>
      <c r="V184" s="95"/>
      <c r="W184" s="95"/>
      <c r="X184" s="95"/>
      <c r="Y184" s="95"/>
      <c r="Z184" s="95"/>
      <c r="AA184" s="95"/>
      <c r="AB184" s="95"/>
    </row>
    <row r="185" spans="1:28" x14ac:dyDescent="0.25">
      <c r="B185" s="3"/>
      <c r="C185" s="12" t="s">
        <v>7</v>
      </c>
      <c r="D185" s="179">
        <f t="shared" si="24"/>
        <v>405</v>
      </c>
      <c r="E185" s="179">
        <f>'Data for T1'!F139</f>
        <v>309</v>
      </c>
      <c r="F185" s="379">
        <f>'Data for T1'!G139</f>
        <v>18</v>
      </c>
      <c r="G185" s="361">
        <f>'Data for T1'!H139</f>
        <v>75</v>
      </c>
      <c r="H185" s="379">
        <f>'Data for T1'!I139</f>
        <v>0</v>
      </c>
      <c r="I185" s="361">
        <f>'Data for T1'!J139</f>
        <v>3</v>
      </c>
      <c r="J185" s="33"/>
      <c r="K185" s="34"/>
      <c r="L185" s="188">
        <f t="shared" si="25"/>
        <v>76.296296296296291</v>
      </c>
      <c r="M185" s="188">
        <f t="shared" si="25"/>
        <v>4.4444444444444446</v>
      </c>
      <c r="N185" s="188">
        <f t="shared" si="25"/>
        <v>18.518518518518519</v>
      </c>
      <c r="O185" s="188">
        <f t="shared" si="25"/>
        <v>0</v>
      </c>
      <c r="P185" s="188">
        <f t="shared" si="25"/>
        <v>0.74074074074074081</v>
      </c>
      <c r="Q185" s="102"/>
      <c r="R185" s="91"/>
      <c r="S185" s="92">
        <f t="shared" si="23"/>
        <v>94.545454545454547</v>
      </c>
      <c r="U185" s="95"/>
      <c r="V185" s="95"/>
      <c r="W185" s="95"/>
      <c r="X185" s="95"/>
      <c r="Y185" s="95"/>
      <c r="Z185" s="95"/>
      <c r="AA185" s="95"/>
      <c r="AB185" s="95"/>
    </row>
    <row r="186" spans="1:28" x14ac:dyDescent="0.25">
      <c r="B186" s="3"/>
      <c r="C186" s="12" t="s">
        <v>4</v>
      </c>
      <c r="D186" s="179">
        <f t="shared" si="24"/>
        <v>381</v>
      </c>
      <c r="E186" s="179">
        <f>'Data for T1'!F140</f>
        <v>275</v>
      </c>
      <c r="F186" s="379">
        <f>'Data for T1'!G140</f>
        <v>15</v>
      </c>
      <c r="G186" s="361">
        <f>'Data for T1'!H140</f>
        <v>88</v>
      </c>
      <c r="H186" s="379">
        <f>'Data for T1'!I140</f>
        <v>1</v>
      </c>
      <c r="I186" s="361">
        <f>'Data for T1'!J140</f>
        <v>2</v>
      </c>
      <c r="J186" s="33"/>
      <c r="K186" s="34"/>
      <c r="L186" s="188">
        <f t="shared" si="25"/>
        <v>72.178477690288716</v>
      </c>
      <c r="M186" s="188">
        <f t="shared" si="25"/>
        <v>3.9370078740157481</v>
      </c>
      <c r="N186" s="188">
        <f t="shared" si="25"/>
        <v>23.097112860892388</v>
      </c>
      <c r="O186" s="188">
        <f t="shared" si="25"/>
        <v>0.26246719160104987</v>
      </c>
      <c r="P186" s="188">
        <f t="shared" si="25"/>
        <v>0.52493438320209973</v>
      </c>
      <c r="Q186" s="102"/>
      <c r="R186" s="91"/>
      <c r="S186" s="92">
        <f t="shared" si="23"/>
        <v>94.539249146757683</v>
      </c>
      <c r="U186" s="95"/>
      <c r="V186" s="95"/>
      <c r="W186" s="95"/>
      <c r="X186" s="95"/>
      <c r="Y186" s="95"/>
      <c r="Z186" s="95"/>
      <c r="AA186" s="95"/>
      <c r="AB186" s="95"/>
    </row>
    <row r="187" spans="1:28" x14ac:dyDescent="0.25">
      <c r="B187" s="3"/>
      <c r="C187" s="12" t="s">
        <v>5</v>
      </c>
      <c r="D187" s="179">
        <f t="shared" si="24"/>
        <v>438</v>
      </c>
      <c r="E187" s="179">
        <f>'Data for T1'!F141</f>
        <v>301</v>
      </c>
      <c r="F187" s="379">
        <f>'Data for T1'!G141</f>
        <v>28</v>
      </c>
      <c r="G187" s="361">
        <f>'Data for T1'!H141</f>
        <v>104</v>
      </c>
      <c r="H187" s="379">
        <f>'Data for T1'!I141</f>
        <v>5</v>
      </c>
      <c r="I187" s="361">
        <f>'Data for T1'!J141</f>
        <v>0</v>
      </c>
      <c r="J187" s="33"/>
      <c r="K187" s="34"/>
      <c r="L187" s="188">
        <f t="shared" si="25"/>
        <v>68.721461187214615</v>
      </c>
      <c r="M187" s="188">
        <f t="shared" si="25"/>
        <v>6.3926940639269407</v>
      </c>
      <c r="N187" s="188">
        <f t="shared" si="25"/>
        <v>23.74429223744292</v>
      </c>
      <c r="O187" s="188">
        <f t="shared" si="25"/>
        <v>1.1415525114155249</v>
      </c>
      <c r="P187" s="188">
        <f t="shared" si="25"/>
        <v>0</v>
      </c>
      <c r="Q187" s="102"/>
      <c r="R187" s="91"/>
      <c r="S187" s="92">
        <f t="shared" si="23"/>
        <v>90.119760479041915</v>
      </c>
      <c r="U187" s="95"/>
      <c r="V187" s="95"/>
      <c r="W187" s="95"/>
      <c r="X187" s="95"/>
      <c r="Y187" s="95"/>
      <c r="Z187" s="95"/>
      <c r="AA187" s="95"/>
      <c r="AB187" s="95"/>
    </row>
    <row r="188" spans="1:28" x14ac:dyDescent="0.25">
      <c r="B188" s="3"/>
      <c r="C188" s="12" t="s">
        <v>6</v>
      </c>
      <c r="D188" s="179">
        <f t="shared" si="24"/>
        <v>378</v>
      </c>
      <c r="E188" s="179">
        <f>'Data for T1'!F142</f>
        <v>293</v>
      </c>
      <c r="F188" s="379">
        <f>'Data for T1'!G142</f>
        <v>29</v>
      </c>
      <c r="G188" s="361">
        <f>'Data for T1'!H142</f>
        <v>47</v>
      </c>
      <c r="H188" s="379">
        <f>'Data for T1'!I142</f>
        <v>3</v>
      </c>
      <c r="I188" s="361">
        <f>'Data for T1'!J142</f>
        <v>6</v>
      </c>
      <c r="J188" s="33"/>
      <c r="K188" s="34"/>
      <c r="L188" s="188">
        <f t="shared" si="25"/>
        <v>77.513227513227505</v>
      </c>
      <c r="M188" s="188">
        <f t="shared" si="25"/>
        <v>7.6719576719576716</v>
      </c>
      <c r="N188" s="188">
        <f t="shared" si="25"/>
        <v>12.433862433862434</v>
      </c>
      <c r="O188" s="188">
        <f t="shared" si="25"/>
        <v>0.79365079365079361</v>
      </c>
      <c r="P188" s="188">
        <f t="shared" si="25"/>
        <v>1.5873015873015872</v>
      </c>
      <c r="Q188" s="102"/>
      <c r="R188" s="91"/>
      <c r="S188" s="92">
        <f t="shared" si="23"/>
        <v>90.332326283987911</v>
      </c>
      <c r="U188" s="95"/>
      <c r="V188" s="95"/>
      <c r="W188" s="95"/>
      <c r="X188" s="95"/>
      <c r="Y188" s="95"/>
      <c r="Z188" s="95"/>
      <c r="AA188" s="95"/>
      <c r="AB188" s="95"/>
    </row>
    <row r="189" spans="1:28" x14ac:dyDescent="0.25">
      <c r="B189" s="4"/>
      <c r="C189" s="12"/>
      <c r="D189" s="179"/>
      <c r="E189" s="179"/>
      <c r="F189" s="379"/>
      <c r="G189" s="361"/>
      <c r="H189" s="379"/>
      <c r="I189" s="361"/>
      <c r="J189" s="33"/>
      <c r="K189" s="34"/>
      <c r="L189" s="188"/>
      <c r="M189" s="188"/>
      <c r="N189" s="188"/>
      <c r="O189" s="188"/>
      <c r="P189" s="188"/>
      <c r="Q189" s="102"/>
      <c r="R189" s="91"/>
      <c r="S189" s="92"/>
      <c r="U189" s="95"/>
      <c r="V189" s="95"/>
      <c r="W189" s="95"/>
      <c r="X189" s="95"/>
      <c r="Y189" s="95"/>
      <c r="Z189" s="95"/>
      <c r="AA189" s="95"/>
      <c r="AB189" s="95"/>
    </row>
    <row r="190" spans="1:28" x14ac:dyDescent="0.25">
      <c r="B190" s="4"/>
      <c r="C190" s="2">
        <v>2015</v>
      </c>
      <c r="D190" s="178">
        <f t="shared" si="24"/>
        <v>783</v>
      </c>
      <c r="E190" s="178">
        <f>'Data for T1'!F144</f>
        <v>526</v>
      </c>
      <c r="F190" s="378">
        <f>'Data for T1'!G144</f>
        <v>39</v>
      </c>
      <c r="G190" s="360">
        <f>'Data for T1'!H144</f>
        <v>210</v>
      </c>
      <c r="H190" s="378">
        <f>'Data for T1'!I144</f>
        <v>1</v>
      </c>
      <c r="I190" s="360">
        <f>'Data for T1'!J144</f>
        <v>7</v>
      </c>
      <c r="J190" s="35"/>
      <c r="K190" s="36"/>
      <c r="L190" s="319">
        <f t="shared" si="25"/>
        <v>67.17752234993614</v>
      </c>
      <c r="M190" s="319">
        <f t="shared" si="25"/>
        <v>4.980842911877394</v>
      </c>
      <c r="N190" s="319">
        <f t="shared" si="25"/>
        <v>26.819923371647509</v>
      </c>
      <c r="O190" s="319">
        <f t="shared" si="25"/>
        <v>0.1277139208173691</v>
      </c>
      <c r="P190" s="319">
        <f t="shared" si="25"/>
        <v>0.89399744572158357</v>
      </c>
      <c r="Q190" s="101"/>
      <c r="R190" s="89"/>
      <c r="S190" s="90">
        <f t="shared" si="23"/>
        <v>93.019197207678886</v>
      </c>
      <c r="U190" s="95"/>
      <c r="V190" s="95"/>
      <c r="W190" s="95"/>
      <c r="X190" s="95"/>
      <c r="Y190" s="95"/>
      <c r="Z190" s="95"/>
      <c r="AA190" s="95"/>
      <c r="AB190" s="95"/>
    </row>
    <row r="191" spans="1:28" x14ac:dyDescent="0.25">
      <c r="B191" s="4"/>
      <c r="C191" s="6" t="s">
        <v>25</v>
      </c>
      <c r="D191" s="179">
        <f t="shared" si="24"/>
        <v>419</v>
      </c>
      <c r="E191" s="179">
        <f>'Data for T1'!F145</f>
        <v>275</v>
      </c>
      <c r="F191" s="379">
        <f>'Data for T1'!G145</f>
        <v>22</v>
      </c>
      <c r="G191" s="361">
        <f>'Data for T1'!H145</f>
        <v>118</v>
      </c>
      <c r="H191" s="379">
        <f>'Data for T1'!I145</f>
        <v>1</v>
      </c>
      <c r="I191" s="361">
        <f>'Data for T1'!J145</f>
        <v>3</v>
      </c>
      <c r="J191" s="33"/>
      <c r="K191" s="34"/>
      <c r="L191" s="188">
        <f t="shared" si="25"/>
        <v>65.632458233890219</v>
      </c>
      <c r="M191" s="188">
        <f t="shared" si="25"/>
        <v>5.2505966587112169</v>
      </c>
      <c r="N191" s="188">
        <f t="shared" si="25"/>
        <v>28.162291169451077</v>
      </c>
      <c r="O191" s="188">
        <f t="shared" si="25"/>
        <v>0.23866348448687352</v>
      </c>
      <c r="P191" s="188">
        <f t="shared" si="25"/>
        <v>0.71599045346062051</v>
      </c>
      <c r="Q191" s="102"/>
      <c r="R191" s="91"/>
      <c r="S191" s="92">
        <f t="shared" si="23"/>
        <v>92.358803986710967</v>
      </c>
      <c r="U191" s="95"/>
      <c r="V191" s="95"/>
      <c r="W191" s="95"/>
      <c r="X191" s="95"/>
      <c r="Y191" s="95"/>
      <c r="Z191" s="95"/>
      <c r="AA191" s="95"/>
      <c r="AB191" s="95"/>
    </row>
    <row r="192" spans="1:28" x14ac:dyDescent="0.25">
      <c r="B192" s="4"/>
      <c r="C192" s="6" t="s">
        <v>78</v>
      </c>
      <c r="D192" s="179">
        <f t="shared" si="24"/>
        <v>364</v>
      </c>
      <c r="E192" s="179">
        <f>'Data for T1'!F146</f>
        <v>251</v>
      </c>
      <c r="F192" s="379">
        <f>'Data for T1'!G146</f>
        <v>17</v>
      </c>
      <c r="G192" s="361">
        <f>'Data for T1'!H146</f>
        <v>92</v>
      </c>
      <c r="H192" s="379">
        <f>'Data for T1'!I146</f>
        <v>0</v>
      </c>
      <c r="I192" s="361">
        <f>'Data for T1'!J146</f>
        <v>4</v>
      </c>
      <c r="J192" s="33"/>
      <c r="K192" s="34"/>
      <c r="L192" s="188">
        <f t="shared" si="25"/>
        <v>68.956043956043956</v>
      </c>
      <c r="M192" s="188">
        <f t="shared" si="25"/>
        <v>4.6703296703296706</v>
      </c>
      <c r="N192" s="188">
        <f t="shared" si="25"/>
        <v>25.274725274725274</v>
      </c>
      <c r="O192" s="188">
        <f t="shared" si="25"/>
        <v>0</v>
      </c>
      <c r="P192" s="188">
        <f t="shared" si="25"/>
        <v>1.098901098901099</v>
      </c>
      <c r="Q192" s="102"/>
      <c r="R192" s="91"/>
      <c r="S192" s="92">
        <f t="shared" si="23"/>
        <v>93.75</v>
      </c>
      <c r="U192" s="95"/>
      <c r="V192" s="95"/>
      <c r="W192" s="95"/>
      <c r="X192" s="95"/>
      <c r="Y192" s="95"/>
      <c r="Z192" s="95"/>
      <c r="AA192" s="95"/>
      <c r="AB192" s="95"/>
    </row>
    <row r="193" spans="2:28" x14ac:dyDescent="0.25">
      <c r="B193" s="4"/>
      <c r="C193" s="6"/>
      <c r="D193" s="179"/>
      <c r="E193" s="179"/>
      <c r="F193" s="379"/>
      <c r="G193" s="361"/>
      <c r="H193" s="379"/>
      <c r="I193" s="361"/>
      <c r="J193" s="33"/>
      <c r="K193" s="34"/>
      <c r="L193" s="188"/>
      <c r="M193" s="188"/>
      <c r="N193" s="188"/>
      <c r="O193" s="188"/>
      <c r="P193" s="188"/>
      <c r="Q193" s="102"/>
      <c r="R193" s="91"/>
      <c r="S193" s="92"/>
      <c r="U193" s="95"/>
      <c r="V193" s="95"/>
      <c r="W193" s="95"/>
      <c r="X193" s="95"/>
      <c r="Y193" s="95"/>
      <c r="Z193" s="95"/>
      <c r="AA193" s="95"/>
      <c r="AB193" s="95"/>
    </row>
    <row r="194" spans="2:28" ht="15.6" x14ac:dyDescent="0.25">
      <c r="B194" s="4" t="s">
        <v>27</v>
      </c>
      <c r="C194" s="2">
        <v>2013</v>
      </c>
      <c r="D194" s="178">
        <f t="shared" si="24"/>
        <v>1056</v>
      </c>
      <c r="E194" s="178">
        <f>'Data for T1'!F148</f>
        <v>755</v>
      </c>
      <c r="F194" s="378">
        <f>'Data for T1'!G148</f>
        <v>30</v>
      </c>
      <c r="G194" s="360">
        <f>'Data for T1'!H148</f>
        <v>245</v>
      </c>
      <c r="H194" s="378">
        <f>'Data for T1'!I148</f>
        <v>14</v>
      </c>
      <c r="I194" s="360">
        <f>'Data for T1'!J148</f>
        <v>12</v>
      </c>
      <c r="J194" s="35"/>
      <c r="K194" s="36"/>
      <c r="L194" s="319">
        <f t="shared" si="25"/>
        <v>71.496212121212125</v>
      </c>
      <c r="M194" s="319">
        <f t="shared" si="25"/>
        <v>2.8409090909090908</v>
      </c>
      <c r="N194" s="319">
        <f t="shared" si="25"/>
        <v>23.200757575757574</v>
      </c>
      <c r="O194" s="319">
        <f t="shared" si="25"/>
        <v>1.3257575757575757</v>
      </c>
      <c r="P194" s="319">
        <f t="shared" si="25"/>
        <v>1.1363636363636365</v>
      </c>
      <c r="Q194" s="135"/>
      <c r="R194" s="136"/>
      <c r="S194" s="90">
        <f t="shared" si="23"/>
        <v>94.574599260172633</v>
      </c>
      <c r="U194" s="95"/>
      <c r="V194" s="95"/>
      <c r="W194" s="95"/>
      <c r="X194" s="95"/>
      <c r="Y194" s="95"/>
      <c r="Z194" s="95"/>
      <c r="AA194" s="95"/>
      <c r="AB194" s="95"/>
    </row>
    <row r="195" spans="2:28" ht="12.75" customHeight="1" x14ac:dyDescent="0.25">
      <c r="B195" s="4"/>
      <c r="C195" s="2">
        <v>2014</v>
      </c>
      <c r="D195" s="178">
        <f t="shared" si="24"/>
        <v>1036</v>
      </c>
      <c r="E195" s="178">
        <f>'Data for T1'!F149</f>
        <v>628</v>
      </c>
      <c r="F195" s="378">
        <f>'Data for T1'!G149</f>
        <v>59</v>
      </c>
      <c r="G195" s="360">
        <f>'Data for T1'!H149</f>
        <v>323</v>
      </c>
      <c r="H195" s="378">
        <f>'Data for T1'!I149</f>
        <v>10</v>
      </c>
      <c r="I195" s="360">
        <f>'Data for T1'!J149</f>
        <v>16</v>
      </c>
      <c r="J195" s="35"/>
      <c r="K195" s="36"/>
      <c r="L195" s="319">
        <f t="shared" si="25"/>
        <v>60.617760617760617</v>
      </c>
      <c r="M195" s="319">
        <f t="shared" si="25"/>
        <v>5.6949806949806945</v>
      </c>
      <c r="N195" s="319">
        <f t="shared" si="25"/>
        <v>31.177606177606176</v>
      </c>
      <c r="O195" s="319">
        <f t="shared" si="25"/>
        <v>0.96525096525096521</v>
      </c>
      <c r="P195" s="319">
        <f t="shared" si="25"/>
        <v>1.5444015444015444</v>
      </c>
      <c r="Q195" s="101"/>
      <c r="R195" s="89"/>
      <c r="S195" s="90">
        <f t="shared" si="23"/>
        <v>90.322580645161295</v>
      </c>
      <c r="U195" s="95"/>
      <c r="V195" s="95"/>
      <c r="W195" s="95"/>
      <c r="X195" s="95"/>
      <c r="Y195" s="95"/>
      <c r="Z195" s="95"/>
      <c r="AA195" s="95"/>
      <c r="AB195" s="95"/>
    </row>
    <row r="196" spans="2:28" x14ac:dyDescent="0.25">
      <c r="B196" s="4"/>
      <c r="C196" s="12" t="s">
        <v>7</v>
      </c>
      <c r="D196" s="179">
        <f t="shared" si="24"/>
        <v>300</v>
      </c>
      <c r="E196" s="179">
        <f>'Data for T1'!F150</f>
        <v>196</v>
      </c>
      <c r="F196" s="379">
        <f>'Data for T1'!G150</f>
        <v>15</v>
      </c>
      <c r="G196" s="361">
        <f>'Data for T1'!H150</f>
        <v>80</v>
      </c>
      <c r="H196" s="379">
        <f>'Data for T1'!I150</f>
        <v>5</v>
      </c>
      <c r="I196" s="361">
        <f>'Data for T1'!J150</f>
        <v>4</v>
      </c>
      <c r="J196" s="33"/>
      <c r="K196" s="34"/>
      <c r="L196" s="188">
        <f t="shared" si="25"/>
        <v>65.333333333333329</v>
      </c>
      <c r="M196" s="188">
        <f t="shared" si="25"/>
        <v>5</v>
      </c>
      <c r="N196" s="188">
        <f t="shared" si="25"/>
        <v>26.666666666666668</v>
      </c>
      <c r="O196" s="188">
        <f t="shared" si="25"/>
        <v>1.6666666666666667</v>
      </c>
      <c r="P196" s="188">
        <f t="shared" si="25"/>
        <v>1.3333333333333335</v>
      </c>
      <c r="Q196" s="102"/>
      <c r="R196" s="91"/>
      <c r="S196" s="92">
        <f t="shared" si="23"/>
        <v>90.909090909090907</v>
      </c>
      <c r="U196" s="95"/>
      <c r="V196" s="95"/>
      <c r="W196" s="95"/>
      <c r="X196" s="95"/>
      <c r="Y196" s="95"/>
      <c r="Z196" s="95"/>
      <c r="AA196" s="95"/>
      <c r="AB196" s="95"/>
    </row>
    <row r="197" spans="2:28" x14ac:dyDescent="0.25">
      <c r="B197" s="4"/>
      <c r="C197" s="12" t="s">
        <v>4</v>
      </c>
      <c r="D197" s="179">
        <f t="shared" si="24"/>
        <v>241</v>
      </c>
      <c r="E197" s="179">
        <f>'Data for T1'!F151</f>
        <v>153</v>
      </c>
      <c r="F197" s="379">
        <f>'Data for T1'!G151</f>
        <v>8</v>
      </c>
      <c r="G197" s="361">
        <f>'Data for T1'!H151</f>
        <v>68</v>
      </c>
      <c r="H197" s="379">
        <f>'Data for T1'!I151</f>
        <v>3</v>
      </c>
      <c r="I197" s="361">
        <f>'Data for T1'!J151</f>
        <v>9</v>
      </c>
      <c r="J197" s="33"/>
      <c r="K197" s="34"/>
      <c r="L197" s="188">
        <f t="shared" si="25"/>
        <v>63.485477178423231</v>
      </c>
      <c r="M197" s="188">
        <f t="shared" si="25"/>
        <v>3.3195020746887969</v>
      </c>
      <c r="N197" s="188">
        <f t="shared" si="25"/>
        <v>28.215767634854771</v>
      </c>
      <c r="O197" s="188">
        <f t="shared" si="25"/>
        <v>1.2448132780082988</v>
      </c>
      <c r="P197" s="188">
        <f t="shared" si="25"/>
        <v>3.7344398340248963</v>
      </c>
      <c r="Q197" s="102"/>
      <c r="R197" s="91"/>
      <c r="S197" s="92">
        <f t="shared" si="23"/>
        <v>93.641618497109832</v>
      </c>
      <c r="U197" s="95"/>
      <c r="V197" s="95"/>
      <c r="W197" s="95"/>
      <c r="X197" s="95"/>
      <c r="Y197" s="95"/>
      <c r="Z197" s="95"/>
      <c r="AA197" s="95"/>
      <c r="AB197" s="95"/>
    </row>
    <row r="198" spans="2:28" x14ac:dyDescent="0.25">
      <c r="B198" s="4"/>
      <c r="C198" s="12" t="s">
        <v>5</v>
      </c>
      <c r="D198" s="179">
        <f t="shared" si="24"/>
        <v>232</v>
      </c>
      <c r="E198" s="179">
        <f>'Data for T1'!F152</f>
        <v>136</v>
      </c>
      <c r="F198" s="379">
        <f>'Data for T1'!G152</f>
        <v>12</v>
      </c>
      <c r="G198" s="361">
        <f>'Data for T1'!H152</f>
        <v>80</v>
      </c>
      <c r="H198" s="379">
        <f>'Data for T1'!I152</f>
        <v>1</v>
      </c>
      <c r="I198" s="361">
        <f>'Data for T1'!J152</f>
        <v>3</v>
      </c>
      <c r="J198" s="33"/>
      <c r="K198" s="34"/>
      <c r="L198" s="188">
        <f t="shared" si="25"/>
        <v>58.620689655172406</v>
      </c>
      <c r="M198" s="188">
        <f t="shared" si="25"/>
        <v>5.1724137931034484</v>
      </c>
      <c r="N198" s="188">
        <f t="shared" si="25"/>
        <v>34.482758620689658</v>
      </c>
      <c r="O198" s="188">
        <f t="shared" si="25"/>
        <v>0.43103448275862066</v>
      </c>
      <c r="P198" s="188">
        <f t="shared" si="25"/>
        <v>1.2931034482758621</v>
      </c>
      <c r="Q198" s="102"/>
      <c r="R198" s="91"/>
      <c r="S198" s="92">
        <f t="shared" si="23"/>
        <v>91.44736842105263</v>
      </c>
      <c r="U198" s="95"/>
      <c r="V198" s="95"/>
      <c r="W198" s="95"/>
      <c r="X198" s="95"/>
      <c r="Y198" s="95"/>
      <c r="Z198" s="95"/>
      <c r="AA198" s="95"/>
      <c r="AB198" s="95"/>
    </row>
    <row r="199" spans="2:28" x14ac:dyDescent="0.25">
      <c r="B199" s="4"/>
      <c r="C199" s="12" t="s">
        <v>6</v>
      </c>
      <c r="D199" s="179">
        <f t="shared" si="24"/>
        <v>263</v>
      </c>
      <c r="E199" s="179">
        <f>'Data for T1'!F153</f>
        <v>143</v>
      </c>
      <c r="F199" s="379">
        <f>'Data for T1'!G153</f>
        <v>24</v>
      </c>
      <c r="G199" s="361">
        <f>'Data for T1'!H153</f>
        <v>95</v>
      </c>
      <c r="H199" s="379">
        <f>'Data for T1'!I153</f>
        <v>1</v>
      </c>
      <c r="I199" s="361">
        <f>'Data for T1'!J153</f>
        <v>0</v>
      </c>
      <c r="J199" s="33"/>
      <c r="K199" s="34"/>
      <c r="L199" s="188">
        <f t="shared" si="25"/>
        <v>54.372623574144484</v>
      </c>
      <c r="M199" s="188">
        <f t="shared" si="25"/>
        <v>9.1254752851711025</v>
      </c>
      <c r="N199" s="188">
        <f t="shared" si="25"/>
        <v>36.121673003802279</v>
      </c>
      <c r="O199" s="188">
        <f t="shared" si="25"/>
        <v>0.38022813688212925</v>
      </c>
      <c r="P199" s="188">
        <f t="shared" si="25"/>
        <v>0</v>
      </c>
      <c r="Q199" s="102"/>
      <c r="R199" s="91"/>
      <c r="S199" s="92">
        <f t="shared" ref="S199:S225" si="28">100*(E199+I199)/(E199+F199+H199+I199)</f>
        <v>85.11904761904762</v>
      </c>
      <c r="U199" s="95"/>
      <c r="V199" s="95"/>
      <c r="W199" s="95"/>
      <c r="X199" s="95"/>
      <c r="Y199" s="95"/>
      <c r="Z199" s="95"/>
      <c r="AA199" s="95"/>
      <c r="AB199" s="95"/>
    </row>
    <row r="200" spans="2:28" x14ac:dyDescent="0.25">
      <c r="B200" s="4"/>
      <c r="C200" s="12"/>
      <c r="D200" s="179"/>
      <c r="E200" s="179"/>
      <c r="F200" s="379"/>
      <c r="G200" s="361"/>
      <c r="H200" s="379"/>
      <c r="I200" s="361"/>
      <c r="J200" s="33"/>
      <c r="K200" s="34"/>
      <c r="L200" s="188"/>
      <c r="M200" s="188"/>
      <c r="N200" s="188"/>
      <c r="O200" s="188"/>
      <c r="P200" s="188"/>
      <c r="Q200" s="102"/>
      <c r="R200" s="91"/>
      <c r="S200" s="92"/>
      <c r="U200" s="95"/>
      <c r="V200" s="95"/>
      <c r="W200" s="95"/>
      <c r="X200" s="95"/>
      <c r="Y200" s="95"/>
      <c r="Z200" s="95"/>
      <c r="AA200" s="95"/>
      <c r="AB200" s="95"/>
    </row>
    <row r="201" spans="2:28" x14ac:dyDescent="0.25">
      <c r="B201" s="4"/>
      <c r="C201" s="2">
        <v>2015</v>
      </c>
      <c r="D201" s="178">
        <f t="shared" ref="D201:D225" si="29">SUM(E201:I201)</f>
        <v>407</v>
      </c>
      <c r="E201" s="178">
        <f>'Data for T1'!F155</f>
        <v>243</v>
      </c>
      <c r="F201" s="378">
        <f>'Data for T1'!G155</f>
        <v>33</v>
      </c>
      <c r="G201" s="360">
        <f>'Data for T1'!H155</f>
        <v>114</v>
      </c>
      <c r="H201" s="378">
        <f>'Data for T1'!I155</f>
        <v>3</v>
      </c>
      <c r="I201" s="360">
        <f>'Data for T1'!J155</f>
        <v>14</v>
      </c>
      <c r="J201" s="35"/>
      <c r="K201" s="36"/>
      <c r="L201" s="319">
        <f t="shared" si="25"/>
        <v>59.705159705159701</v>
      </c>
      <c r="M201" s="319">
        <f t="shared" si="25"/>
        <v>8.1081081081081088</v>
      </c>
      <c r="N201" s="319">
        <f t="shared" si="25"/>
        <v>28.009828009828009</v>
      </c>
      <c r="O201" s="319">
        <f t="shared" si="25"/>
        <v>0.73710073710073709</v>
      </c>
      <c r="P201" s="319">
        <f t="shared" si="25"/>
        <v>3.4398034398034398</v>
      </c>
      <c r="Q201" s="101"/>
      <c r="R201" s="89"/>
      <c r="S201" s="90">
        <f t="shared" si="28"/>
        <v>87.713310580204777</v>
      </c>
      <c r="U201" s="95"/>
      <c r="V201" s="95"/>
      <c r="W201" s="95"/>
      <c r="X201" s="95"/>
      <c r="Y201" s="95"/>
      <c r="Z201" s="95"/>
      <c r="AA201" s="95"/>
      <c r="AB201" s="95"/>
    </row>
    <row r="202" spans="2:28" x14ac:dyDescent="0.25">
      <c r="B202" s="4"/>
      <c r="C202" s="6" t="s">
        <v>25</v>
      </c>
      <c r="D202" s="179">
        <f t="shared" si="29"/>
        <v>185</v>
      </c>
      <c r="E202" s="179">
        <f>'Data for T1'!F156</f>
        <v>116</v>
      </c>
      <c r="F202" s="379">
        <f>'Data for T1'!G156</f>
        <v>14</v>
      </c>
      <c r="G202" s="361">
        <f>'Data for T1'!H156</f>
        <v>44</v>
      </c>
      <c r="H202" s="379">
        <f>'Data for T1'!I156</f>
        <v>3</v>
      </c>
      <c r="I202" s="361">
        <f>'Data for T1'!J156</f>
        <v>8</v>
      </c>
      <c r="J202" s="33"/>
      <c r="K202" s="34"/>
      <c r="L202" s="188">
        <f t="shared" si="25"/>
        <v>62.702702702702709</v>
      </c>
      <c r="M202" s="188">
        <f t="shared" si="25"/>
        <v>7.5675675675675684</v>
      </c>
      <c r="N202" s="188">
        <f t="shared" si="25"/>
        <v>23.783783783783786</v>
      </c>
      <c r="O202" s="188">
        <f t="shared" si="25"/>
        <v>1.6216216216216217</v>
      </c>
      <c r="P202" s="188">
        <f t="shared" si="25"/>
        <v>4.3243243243243246</v>
      </c>
      <c r="Q202" s="102"/>
      <c r="R202" s="91"/>
      <c r="S202" s="92">
        <f t="shared" si="28"/>
        <v>87.943262411347519</v>
      </c>
      <c r="U202" s="95"/>
      <c r="V202" s="95"/>
      <c r="W202" s="95"/>
      <c r="X202" s="95"/>
      <c r="Y202" s="95"/>
      <c r="Z202" s="95"/>
      <c r="AA202" s="95"/>
      <c r="AB202" s="95"/>
    </row>
    <row r="203" spans="2:28" x14ac:dyDescent="0.25">
      <c r="B203" s="4"/>
      <c r="C203" s="6" t="s">
        <v>78</v>
      </c>
      <c r="D203" s="179">
        <f t="shared" si="29"/>
        <v>222</v>
      </c>
      <c r="E203" s="179">
        <f>'Data for T1'!F157</f>
        <v>127</v>
      </c>
      <c r="F203" s="379">
        <f>'Data for T1'!G157</f>
        <v>19</v>
      </c>
      <c r="G203" s="361">
        <f>'Data for T1'!H157</f>
        <v>70</v>
      </c>
      <c r="H203" s="379">
        <f>'Data for T1'!I157</f>
        <v>0</v>
      </c>
      <c r="I203" s="361">
        <f>'Data for T1'!J157</f>
        <v>6</v>
      </c>
      <c r="J203" s="33"/>
      <c r="K203" s="34"/>
      <c r="L203" s="188">
        <f t="shared" si="25"/>
        <v>57.207207207207212</v>
      </c>
      <c r="M203" s="188">
        <f t="shared" si="25"/>
        <v>8.5585585585585591</v>
      </c>
      <c r="N203" s="188">
        <f t="shared" si="25"/>
        <v>31.531531531531531</v>
      </c>
      <c r="O203" s="188">
        <f t="shared" si="25"/>
        <v>0</v>
      </c>
      <c r="P203" s="188">
        <f t="shared" si="25"/>
        <v>2.7027027027027026</v>
      </c>
      <c r="Q203" s="102"/>
      <c r="R203" s="91"/>
      <c r="S203" s="92">
        <f t="shared" si="28"/>
        <v>87.5</v>
      </c>
      <c r="U203" s="95"/>
      <c r="V203" s="95"/>
      <c r="W203" s="95"/>
      <c r="X203" s="95"/>
      <c r="Y203" s="95"/>
      <c r="Z203" s="95"/>
      <c r="AA203" s="95"/>
      <c r="AB203" s="95"/>
    </row>
    <row r="204" spans="2:28" x14ac:dyDescent="0.25">
      <c r="B204" s="4"/>
      <c r="C204" s="6"/>
      <c r="D204" s="179"/>
      <c r="E204" s="179"/>
      <c r="F204" s="379"/>
      <c r="G204" s="361"/>
      <c r="H204" s="379"/>
      <c r="I204" s="361"/>
      <c r="J204" s="33"/>
      <c r="K204" s="34"/>
      <c r="L204" s="188"/>
      <c r="M204" s="188"/>
      <c r="N204" s="188"/>
      <c r="O204" s="188"/>
      <c r="P204" s="188"/>
      <c r="Q204" s="102"/>
      <c r="R204" s="91"/>
      <c r="S204" s="92"/>
      <c r="U204" s="95"/>
      <c r="V204" s="95"/>
      <c r="W204" s="95"/>
      <c r="X204" s="95"/>
      <c r="Y204" s="95"/>
      <c r="Z204" s="95"/>
      <c r="AA204" s="95"/>
      <c r="AB204" s="95"/>
    </row>
    <row r="205" spans="2:28" ht="15.6" x14ac:dyDescent="0.25">
      <c r="B205" s="4" t="s">
        <v>28</v>
      </c>
      <c r="C205" s="2">
        <v>2013</v>
      </c>
      <c r="D205" s="178">
        <f t="shared" si="29"/>
        <v>773</v>
      </c>
      <c r="E205" s="178">
        <f>'Data for T1'!F159</f>
        <v>600</v>
      </c>
      <c r="F205" s="378">
        <f>'Data for T1'!G159</f>
        <v>41</v>
      </c>
      <c r="G205" s="360">
        <f>'Data for T1'!H159</f>
        <v>119</v>
      </c>
      <c r="H205" s="378">
        <f>'Data for T1'!I159</f>
        <v>7</v>
      </c>
      <c r="I205" s="360">
        <f>'Data for T1'!J159</f>
        <v>6</v>
      </c>
      <c r="J205" s="35"/>
      <c r="K205" s="36"/>
      <c r="L205" s="319">
        <f t="shared" si="25"/>
        <v>77.619663648124188</v>
      </c>
      <c r="M205" s="319">
        <f t="shared" si="25"/>
        <v>5.304010349288486</v>
      </c>
      <c r="N205" s="319">
        <f t="shared" si="25"/>
        <v>15.39456662354463</v>
      </c>
      <c r="O205" s="319">
        <f t="shared" si="25"/>
        <v>0.90556274256144886</v>
      </c>
      <c r="P205" s="319">
        <f t="shared" si="25"/>
        <v>0.77619663648124193</v>
      </c>
      <c r="Q205" s="135"/>
      <c r="R205" s="136"/>
      <c r="S205" s="90">
        <f t="shared" si="28"/>
        <v>92.660550458715591</v>
      </c>
      <c r="U205" s="95"/>
      <c r="V205" s="95"/>
      <c r="W205" s="95"/>
      <c r="X205" s="95"/>
      <c r="Y205" s="95"/>
      <c r="Z205" s="95"/>
      <c r="AA205" s="95"/>
      <c r="AB205" s="95"/>
    </row>
    <row r="206" spans="2:28" x14ac:dyDescent="0.25">
      <c r="B206" s="4"/>
      <c r="C206" s="2">
        <v>2014</v>
      </c>
      <c r="D206" s="178">
        <f t="shared" si="29"/>
        <v>862</v>
      </c>
      <c r="E206" s="178">
        <f>'Data for T1'!F160</f>
        <v>616</v>
      </c>
      <c r="F206" s="378">
        <f>'Data for T1'!G160</f>
        <v>47</v>
      </c>
      <c r="G206" s="360">
        <f>'Data for T1'!H160</f>
        <v>182</v>
      </c>
      <c r="H206" s="378">
        <f>'Data for T1'!I160</f>
        <v>3</v>
      </c>
      <c r="I206" s="360">
        <f>'Data for T1'!J160</f>
        <v>14</v>
      </c>
      <c r="J206" s="35"/>
      <c r="K206" s="36"/>
      <c r="L206" s="319">
        <f t="shared" si="25"/>
        <v>71.461716937354993</v>
      </c>
      <c r="M206" s="319">
        <f t="shared" si="25"/>
        <v>5.4524361948955917</v>
      </c>
      <c r="N206" s="319">
        <f t="shared" si="25"/>
        <v>21.113689095127611</v>
      </c>
      <c r="O206" s="319">
        <f t="shared" si="25"/>
        <v>0.34802784222737815</v>
      </c>
      <c r="P206" s="319">
        <f t="shared" si="25"/>
        <v>1.6241299303944314</v>
      </c>
      <c r="Q206" s="101"/>
      <c r="R206" s="89"/>
      <c r="S206" s="90">
        <f t="shared" si="28"/>
        <v>92.647058823529406</v>
      </c>
      <c r="U206" s="95"/>
      <c r="V206" s="95"/>
      <c r="W206" s="95"/>
      <c r="X206" s="95"/>
      <c r="Y206" s="95"/>
      <c r="Z206" s="95"/>
      <c r="AA206" s="95"/>
      <c r="AB206" s="95"/>
    </row>
    <row r="207" spans="2:28" x14ac:dyDescent="0.25">
      <c r="B207" s="4"/>
      <c r="C207" s="12" t="s">
        <v>7</v>
      </c>
      <c r="D207" s="179">
        <f t="shared" si="29"/>
        <v>204</v>
      </c>
      <c r="E207" s="179">
        <f>'Data for T1'!F161</f>
        <v>144</v>
      </c>
      <c r="F207" s="379">
        <f>'Data for T1'!G161</f>
        <v>14</v>
      </c>
      <c r="G207" s="361">
        <f>'Data for T1'!H161</f>
        <v>42</v>
      </c>
      <c r="H207" s="379">
        <f>'Data for T1'!I161</f>
        <v>1</v>
      </c>
      <c r="I207" s="361">
        <f>'Data for T1'!J161</f>
        <v>3</v>
      </c>
      <c r="J207" s="33"/>
      <c r="K207" s="34"/>
      <c r="L207" s="188">
        <f t="shared" si="25"/>
        <v>70.588235294117652</v>
      </c>
      <c r="M207" s="188">
        <f t="shared" si="25"/>
        <v>6.8627450980392162</v>
      </c>
      <c r="N207" s="188">
        <f t="shared" si="25"/>
        <v>20.588235294117645</v>
      </c>
      <c r="O207" s="188">
        <f t="shared" si="25"/>
        <v>0.49019607843137253</v>
      </c>
      <c r="P207" s="188">
        <f t="shared" si="25"/>
        <v>1.4705882352941175</v>
      </c>
      <c r="Q207" s="102"/>
      <c r="R207" s="91"/>
      <c r="S207" s="92">
        <f t="shared" si="28"/>
        <v>90.740740740740748</v>
      </c>
      <c r="U207" s="95"/>
      <c r="V207" s="95"/>
      <c r="W207" s="95"/>
      <c r="X207" s="95"/>
      <c r="Y207" s="95"/>
      <c r="Z207" s="95"/>
      <c r="AA207" s="95"/>
      <c r="AB207" s="95"/>
    </row>
    <row r="208" spans="2:28" x14ac:dyDescent="0.25">
      <c r="B208" s="4"/>
      <c r="C208" s="12" t="s">
        <v>4</v>
      </c>
      <c r="D208" s="179">
        <f t="shared" si="29"/>
        <v>213</v>
      </c>
      <c r="E208" s="179">
        <f>'Data for T1'!F162</f>
        <v>170</v>
      </c>
      <c r="F208" s="379">
        <f>'Data for T1'!G162</f>
        <v>7</v>
      </c>
      <c r="G208" s="361">
        <f>'Data for T1'!H162</f>
        <v>33</v>
      </c>
      <c r="H208" s="379">
        <f>'Data for T1'!I162</f>
        <v>0</v>
      </c>
      <c r="I208" s="361">
        <f>'Data for T1'!J162</f>
        <v>3</v>
      </c>
      <c r="J208" s="33"/>
      <c r="K208" s="34"/>
      <c r="L208" s="188">
        <f t="shared" si="25"/>
        <v>79.812206572769952</v>
      </c>
      <c r="M208" s="188">
        <f t="shared" si="25"/>
        <v>3.286384976525822</v>
      </c>
      <c r="N208" s="188">
        <f t="shared" si="25"/>
        <v>15.492957746478872</v>
      </c>
      <c r="O208" s="188">
        <f t="shared" si="25"/>
        <v>0</v>
      </c>
      <c r="P208" s="188">
        <f t="shared" si="25"/>
        <v>1.4084507042253522</v>
      </c>
      <c r="Q208" s="102"/>
      <c r="R208" s="91"/>
      <c r="S208" s="92">
        <f t="shared" si="28"/>
        <v>96.111111111111114</v>
      </c>
      <c r="U208" s="95"/>
      <c r="V208" s="95"/>
      <c r="W208" s="95"/>
      <c r="X208" s="95"/>
      <c r="Y208" s="95"/>
      <c r="Z208" s="95"/>
      <c r="AA208" s="95"/>
      <c r="AB208" s="95"/>
    </row>
    <row r="209" spans="1:28" x14ac:dyDescent="0.25">
      <c r="B209" s="4"/>
      <c r="C209" s="12" t="s">
        <v>5</v>
      </c>
      <c r="D209" s="179">
        <f t="shared" si="29"/>
        <v>222</v>
      </c>
      <c r="E209" s="179">
        <f>'Data for T1'!F163</f>
        <v>143</v>
      </c>
      <c r="F209" s="379">
        <f>'Data for T1'!G163</f>
        <v>16</v>
      </c>
      <c r="G209" s="361">
        <f>'Data for T1'!H163</f>
        <v>59</v>
      </c>
      <c r="H209" s="379">
        <f>'Data for T1'!I163</f>
        <v>0</v>
      </c>
      <c r="I209" s="361">
        <f>'Data for T1'!J163</f>
        <v>4</v>
      </c>
      <c r="J209" s="33"/>
      <c r="K209" s="34"/>
      <c r="L209" s="188">
        <f t="shared" si="25"/>
        <v>64.414414414414409</v>
      </c>
      <c r="M209" s="188">
        <f t="shared" si="25"/>
        <v>7.2072072072072073</v>
      </c>
      <c r="N209" s="188">
        <f t="shared" si="25"/>
        <v>26.576576576576578</v>
      </c>
      <c r="O209" s="188">
        <f t="shared" si="25"/>
        <v>0</v>
      </c>
      <c r="P209" s="188">
        <f t="shared" si="25"/>
        <v>1.8018018018018018</v>
      </c>
      <c r="Q209" s="102"/>
      <c r="R209" s="91"/>
      <c r="S209" s="92">
        <f t="shared" si="28"/>
        <v>90.184049079754601</v>
      </c>
      <c r="U209" s="95"/>
      <c r="V209" s="95"/>
      <c r="W209" s="95"/>
      <c r="X209" s="95"/>
      <c r="Y209" s="95"/>
      <c r="Z209" s="95"/>
      <c r="AA209" s="95"/>
      <c r="AB209" s="95"/>
    </row>
    <row r="210" spans="1:28" x14ac:dyDescent="0.25">
      <c r="B210" s="4"/>
      <c r="C210" s="12" t="s">
        <v>6</v>
      </c>
      <c r="D210" s="179">
        <f t="shared" si="29"/>
        <v>223</v>
      </c>
      <c r="E210" s="179">
        <f>'Data for T1'!F164</f>
        <v>159</v>
      </c>
      <c r="F210" s="379">
        <f>'Data for T1'!G164</f>
        <v>10</v>
      </c>
      <c r="G210" s="361">
        <f>'Data for T1'!H164</f>
        <v>48</v>
      </c>
      <c r="H210" s="379">
        <f>'Data for T1'!I164</f>
        <v>2</v>
      </c>
      <c r="I210" s="361">
        <f>'Data for T1'!J164</f>
        <v>4</v>
      </c>
      <c r="J210" s="33"/>
      <c r="K210" s="34"/>
      <c r="L210" s="188">
        <f t="shared" si="25"/>
        <v>71.300448430493262</v>
      </c>
      <c r="M210" s="188">
        <f t="shared" si="25"/>
        <v>4.4843049327354256</v>
      </c>
      <c r="N210" s="188">
        <f t="shared" si="25"/>
        <v>21.524663677130047</v>
      </c>
      <c r="O210" s="188">
        <f t="shared" si="25"/>
        <v>0.89686098654708524</v>
      </c>
      <c r="P210" s="188">
        <f t="shared" si="25"/>
        <v>1.7937219730941705</v>
      </c>
      <c r="Q210" s="102"/>
      <c r="R210" s="91"/>
      <c r="S210" s="92">
        <f t="shared" si="28"/>
        <v>93.142857142857139</v>
      </c>
      <c r="U210" s="95"/>
      <c r="V210" s="95"/>
      <c r="W210" s="95"/>
      <c r="X210" s="95"/>
      <c r="Y210" s="95"/>
      <c r="Z210" s="95"/>
      <c r="AA210" s="95"/>
      <c r="AB210" s="95"/>
    </row>
    <row r="211" spans="1:28" x14ac:dyDescent="0.25">
      <c r="B211" s="4"/>
      <c r="C211" s="12"/>
      <c r="D211" s="179"/>
      <c r="E211" s="179"/>
      <c r="F211" s="379"/>
      <c r="G211" s="361"/>
      <c r="H211" s="379"/>
      <c r="I211" s="361"/>
      <c r="J211" s="33"/>
      <c r="K211" s="34"/>
      <c r="L211" s="188"/>
      <c r="M211" s="188"/>
      <c r="N211" s="188"/>
      <c r="O211" s="188"/>
      <c r="P211" s="188"/>
      <c r="Q211" s="102"/>
      <c r="R211" s="91"/>
      <c r="S211" s="92"/>
      <c r="U211" s="95"/>
      <c r="V211" s="95"/>
      <c r="W211" s="95"/>
      <c r="X211" s="95"/>
      <c r="Y211" s="95"/>
      <c r="Z211" s="95"/>
      <c r="AA211" s="95"/>
      <c r="AB211" s="95"/>
    </row>
    <row r="212" spans="1:28" x14ac:dyDescent="0.25">
      <c r="B212" s="4"/>
      <c r="C212" s="2">
        <v>2015</v>
      </c>
      <c r="D212" s="178">
        <f t="shared" si="29"/>
        <v>420</v>
      </c>
      <c r="E212" s="178">
        <f>'Data for T1'!F166</f>
        <v>297</v>
      </c>
      <c r="F212" s="378">
        <f>'Data for T1'!G166</f>
        <v>36</v>
      </c>
      <c r="G212" s="360">
        <f>'Data for T1'!H166</f>
        <v>76</v>
      </c>
      <c r="H212" s="378">
        <f>'Data for T1'!I166</f>
        <v>2</v>
      </c>
      <c r="I212" s="360">
        <f>'Data for T1'!J166</f>
        <v>9</v>
      </c>
      <c r="J212" s="35"/>
      <c r="K212" s="36"/>
      <c r="L212" s="319">
        <f t="shared" si="25"/>
        <v>70.714285714285722</v>
      </c>
      <c r="M212" s="319">
        <f t="shared" si="25"/>
        <v>8.5714285714285712</v>
      </c>
      <c r="N212" s="319">
        <f t="shared" si="25"/>
        <v>18.095238095238095</v>
      </c>
      <c r="O212" s="319">
        <f t="shared" si="25"/>
        <v>0.47619047619047622</v>
      </c>
      <c r="P212" s="319">
        <f t="shared" si="25"/>
        <v>2.1428571428571428</v>
      </c>
      <c r="Q212" s="101"/>
      <c r="R212" s="89"/>
      <c r="S212" s="90">
        <f t="shared" si="28"/>
        <v>88.95348837209302</v>
      </c>
      <c r="U212" s="95"/>
      <c r="V212" s="95"/>
      <c r="W212" s="95"/>
      <c r="X212" s="95"/>
      <c r="Y212" s="95"/>
      <c r="Z212" s="95"/>
      <c r="AA212" s="95"/>
      <c r="AB212" s="95"/>
    </row>
    <row r="213" spans="1:28" x14ac:dyDescent="0.25">
      <c r="A213" s="3"/>
      <c r="B213" s="4"/>
      <c r="C213" s="6" t="s">
        <v>25</v>
      </c>
      <c r="D213" s="179">
        <f t="shared" si="29"/>
        <v>208</v>
      </c>
      <c r="E213" s="179">
        <f>'Data for T1'!F167</f>
        <v>145</v>
      </c>
      <c r="F213" s="379">
        <f>'Data for T1'!G167</f>
        <v>19</v>
      </c>
      <c r="G213" s="361">
        <f>'Data for T1'!H167</f>
        <v>38</v>
      </c>
      <c r="H213" s="379">
        <f>'Data for T1'!I167</f>
        <v>0</v>
      </c>
      <c r="I213" s="361">
        <f>'Data for T1'!J167</f>
        <v>6</v>
      </c>
      <c r="J213" s="33"/>
      <c r="K213" s="34"/>
      <c r="L213" s="188">
        <f t="shared" si="25"/>
        <v>69.711538461538453</v>
      </c>
      <c r="M213" s="188">
        <f t="shared" si="25"/>
        <v>9.1346153846153832</v>
      </c>
      <c r="N213" s="188">
        <f t="shared" si="25"/>
        <v>18.269230769230766</v>
      </c>
      <c r="O213" s="188">
        <f t="shared" si="25"/>
        <v>0</v>
      </c>
      <c r="P213" s="188">
        <f t="shared" si="25"/>
        <v>2.8846153846153846</v>
      </c>
      <c r="Q213" s="102"/>
      <c r="R213" s="91"/>
      <c r="S213" s="92">
        <f t="shared" si="28"/>
        <v>88.82352941176471</v>
      </c>
      <c r="U213" s="95"/>
      <c r="V213" s="95"/>
      <c r="W213" s="95"/>
      <c r="X213" s="95"/>
      <c r="Y213" s="95"/>
      <c r="Z213" s="95"/>
      <c r="AA213" s="95"/>
      <c r="AB213" s="95"/>
    </row>
    <row r="214" spans="1:28" x14ac:dyDescent="0.25">
      <c r="A214" s="3"/>
      <c r="B214" s="4"/>
      <c r="C214" s="6" t="s">
        <v>78</v>
      </c>
      <c r="D214" s="179">
        <f t="shared" si="29"/>
        <v>212</v>
      </c>
      <c r="E214" s="179">
        <f>'Data for T1'!F168</f>
        <v>152</v>
      </c>
      <c r="F214" s="379">
        <f>'Data for T1'!G168</f>
        <v>17</v>
      </c>
      <c r="G214" s="361">
        <f>'Data for T1'!H168</f>
        <v>38</v>
      </c>
      <c r="H214" s="379">
        <f>'Data for T1'!I168</f>
        <v>2</v>
      </c>
      <c r="I214" s="361">
        <f>'Data for T1'!J168</f>
        <v>3</v>
      </c>
      <c r="J214" s="33"/>
      <c r="K214" s="34"/>
      <c r="L214" s="188">
        <f t="shared" si="25"/>
        <v>71.698113207547166</v>
      </c>
      <c r="M214" s="188">
        <f t="shared" si="25"/>
        <v>8.0188679245283012</v>
      </c>
      <c r="N214" s="188">
        <f t="shared" si="25"/>
        <v>17.924528301886792</v>
      </c>
      <c r="O214" s="188">
        <f t="shared" si="25"/>
        <v>0.94339622641509435</v>
      </c>
      <c r="P214" s="188">
        <f t="shared" si="25"/>
        <v>1.4150943396226416</v>
      </c>
      <c r="Q214" s="102"/>
      <c r="R214" s="91"/>
      <c r="S214" s="92">
        <f t="shared" si="28"/>
        <v>89.080459770114942</v>
      </c>
      <c r="U214" s="95"/>
      <c r="V214" s="95"/>
      <c r="W214" s="95"/>
      <c r="X214" s="95"/>
      <c r="Y214" s="95"/>
      <c r="Z214" s="95"/>
      <c r="AA214" s="95"/>
      <c r="AB214" s="95"/>
    </row>
    <row r="215" spans="1:28" s="3" customFormat="1" x14ac:dyDescent="0.25">
      <c r="B215" s="4"/>
      <c r="C215" s="6"/>
      <c r="D215" s="179"/>
      <c r="E215" s="179"/>
      <c r="F215" s="379"/>
      <c r="G215" s="361"/>
      <c r="H215" s="379"/>
      <c r="I215" s="361"/>
      <c r="J215" s="33"/>
      <c r="K215" s="34"/>
      <c r="L215" s="188"/>
      <c r="M215" s="188"/>
      <c r="N215" s="188"/>
      <c r="O215" s="188"/>
      <c r="P215" s="188"/>
      <c r="Q215" s="102"/>
      <c r="R215" s="91"/>
      <c r="S215" s="92"/>
      <c r="U215" s="95"/>
      <c r="V215" s="95"/>
      <c r="W215" s="95"/>
      <c r="X215" s="95"/>
      <c r="Y215" s="95"/>
      <c r="Z215" s="95"/>
      <c r="AA215" s="95"/>
      <c r="AB215" s="95"/>
    </row>
    <row r="216" spans="1:28" s="3" customFormat="1" ht="15.6" x14ac:dyDescent="0.25">
      <c r="A216" s="11"/>
      <c r="B216" s="4" t="s">
        <v>29</v>
      </c>
      <c r="C216" s="2">
        <v>2013</v>
      </c>
      <c r="D216" s="178">
        <f t="shared" si="29"/>
        <v>35</v>
      </c>
      <c r="E216" s="178">
        <f>'Data for T1'!F170</f>
        <v>30</v>
      </c>
      <c r="F216" s="378">
        <f>'Data for T1'!G170</f>
        <v>0</v>
      </c>
      <c r="G216" s="360">
        <f>'Data for T1'!H170</f>
        <v>5</v>
      </c>
      <c r="H216" s="378">
        <f>'Data for T1'!I170</f>
        <v>0</v>
      </c>
      <c r="I216" s="360">
        <f>'Data for T1'!J170</f>
        <v>0</v>
      </c>
      <c r="J216" s="35"/>
      <c r="K216" s="36"/>
      <c r="L216" s="319">
        <f t="shared" ref="L216:P225" si="30">E216/$D216*100</f>
        <v>85.714285714285708</v>
      </c>
      <c r="M216" s="319">
        <f t="shared" si="30"/>
        <v>0</v>
      </c>
      <c r="N216" s="319">
        <f t="shared" si="30"/>
        <v>14.285714285714285</v>
      </c>
      <c r="O216" s="319">
        <f t="shared" si="30"/>
        <v>0</v>
      </c>
      <c r="P216" s="319">
        <f t="shared" si="30"/>
        <v>0</v>
      </c>
      <c r="Q216" s="135"/>
      <c r="R216" s="136"/>
      <c r="S216" s="104">
        <f t="shared" si="28"/>
        <v>100</v>
      </c>
      <c r="U216" s="95"/>
      <c r="V216" s="95"/>
      <c r="W216" s="95"/>
      <c r="X216" s="95"/>
      <c r="Y216" s="95"/>
      <c r="Z216" s="95"/>
      <c r="AA216" s="95"/>
      <c r="AB216" s="95"/>
    </row>
    <row r="217" spans="1:28" x14ac:dyDescent="0.25">
      <c r="C217" s="2">
        <v>2014</v>
      </c>
      <c r="D217" s="178">
        <f t="shared" si="29"/>
        <v>20</v>
      </c>
      <c r="E217" s="178">
        <f>'Data for T1'!F171</f>
        <v>15</v>
      </c>
      <c r="F217" s="378">
        <f>'Data for T1'!G171</f>
        <v>1</v>
      </c>
      <c r="G217" s="360">
        <f>'Data for T1'!H171</f>
        <v>4</v>
      </c>
      <c r="H217" s="378">
        <f>'Data for T1'!I171</f>
        <v>0</v>
      </c>
      <c r="I217" s="360">
        <f>'Data for T1'!J171</f>
        <v>0</v>
      </c>
      <c r="J217" s="35"/>
      <c r="K217" s="36"/>
      <c r="L217" s="319">
        <f t="shared" si="30"/>
        <v>75</v>
      </c>
      <c r="M217" s="319">
        <f t="shared" si="30"/>
        <v>5</v>
      </c>
      <c r="N217" s="319">
        <f t="shared" si="30"/>
        <v>20</v>
      </c>
      <c r="O217" s="319">
        <f t="shared" si="30"/>
        <v>0</v>
      </c>
      <c r="P217" s="319">
        <f t="shared" si="30"/>
        <v>0</v>
      </c>
      <c r="Q217" s="101"/>
      <c r="R217" s="89"/>
      <c r="S217" s="104">
        <f t="shared" si="28"/>
        <v>93.75</v>
      </c>
      <c r="U217" s="95"/>
      <c r="V217" s="95"/>
      <c r="W217" s="95"/>
      <c r="X217" s="95"/>
      <c r="Y217" s="95"/>
      <c r="Z217" s="95"/>
      <c r="AA217" s="95"/>
      <c r="AB217" s="95"/>
    </row>
    <row r="218" spans="1:28" x14ac:dyDescent="0.25">
      <c r="B218" s="4"/>
      <c r="C218" s="12" t="s">
        <v>7</v>
      </c>
      <c r="D218" s="179">
        <f t="shared" si="29"/>
        <v>6</v>
      </c>
      <c r="E218" s="179">
        <f>'Data for T1'!F172</f>
        <v>5</v>
      </c>
      <c r="F218" s="379">
        <f>'Data for T1'!G172</f>
        <v>1</v>
      </c>
      <c r="G218" s="361">
        <f>'Data for T1'!H172</f>
        <v>0</v>
      </c>
      <c r="H218" s="379">
        <f>'Data for T1'!I172</f>
        <v>0</v>
      </c>
      <c r="I218" s="361">
        <f>'Data for T1'!J172</f>
        <v>0</v>
      </c>
      <c r="J218" s="33"/>
      <c r="K218" s="34"/>
      <c r="L218" s="188">
        <f t="shared" si="30"/>
        <v>83.333333333333343</v>
      </c>
      <c r="M218" s="188">
        <f t="shared" si="30"/>
        <v>16.666666666666664</v>
      </c>
      <c r="N218" s="188">
        <f t="shared" si="30"/>
        <v>0</v>
      </c>
      <c r="O218" s="188">
        <f t="shared" si="30"/>
        <v>0</v>
      </c>
      <c r="P218" s="188">
        <f t="shared" si="30"/>
        <v>0</v>
      </c>
      <c r="Q218" s="110"/>
      <c r="R218" s="93"/>
      <c r="S218" s="93">
        <f t="shared" si="28"/>
        <v>83.333333333333329</v>
      </c>
      <c r="U218" s="95"/>
      <c r="V218" s="95"/>
      <c r="W218" s="95"/>
      <c r="X218" s="95"/>
      <c r="Y218" s="95"/>
      <c r="Z218" s="95"/>
      <c r="AA218" s="95"/>
      <c r="AB218" s="95"/>
    </row>
    <row r="219" spans="1:28" x14ac:dyDescent="0.25">
      <c r="B219" s="4"/>
      <c r="C219" s="12" t="s">
        <v>4</v>
      </c>
      <c r="D219" s="179">
        <f t="shared" si="29"/>
        <v>2</v>
      </c>
      <c r="E219" s="179">
        <f>'Data for T1'!F173</f>
        <v>2</v>
      </c>
      <c r="F219" s="379">
        <f>'Data for T1'!G173</f>
        <v>0</v>
      </c>
      <c r="G219" s="361">
        <f>'Data for T1'!H173</f>
        <v>0</v>
      </c>
      <c r="H219" s="379">
        <f>'Data for T1'!I173</f>
        <v>0</v>
      </c>
      <c r="I219" s="361">
        <f>'Data for T1'!J173</f>
        <v>0</v>
      </c>
      <c r="J219" s="33"/>
      <c r="K219" s="34"/>
      <c r="L219" s="188">
        <f t="shared" si="30"/>
        <v>100</v>
      </c>
      <c r="M219" s="188">
        <f t="shared" si="30"/>
        <v>0</v>
      </c>
      <c r="N219" s="188">
        <f t="shared" si="30"/>
        <v>0</v>
      </c>
      <c r="O219" s="188">
        <f t="shared" si="30"/>
        <v>0</v>
      </c>
      <c r="P219" s="188">
        <f t="shared" si="30"/>
        <v>0</v>
      </c>
      <c r="Q219" s="110"/>
      <c r="R219" s="93"/>
      <c r="S219" s="93">
        <f t="shared" si="28"/>
        <v>100</v>
      </c>
      <c r="U219" s="95"/>
      <c r="V219" s="95"/>
      <c r="W219" s="95"/>
      <c r="X219" s="95"/>
      <c r="Y219" s="95"/>
      <c r="Z219" s="95"/>
      <c r="AA219" s="95"/>
      <c r="AB219" s="95"/>
    </row>
    <row r="220" spans="1:28" x14ac:dyDescent="0.25">
      <c r="B220" s="4"/>
      <c r="C220" s="12" t="s">
        <v>5</v>
      </c>
      <c r="D220" s="179">
        <f t="shared" si="29"/>
        <v>6</v>
      </c>
      <c r="E220" s="179">
        <f>'Data for T1'!F174</f>
        <v>5</v>
      </c>
      <c r="F220" s="379">
        <f>'Data for T1'!G174</f>
        <v>0</v>
      </c>
      <c r="G220" s="361">
        <f>'Data for T1'!H174</f>
        <v>1</v>
      </c>
      <c r="H220" s="379">
        <f>'Data for T1'!I174</f>
        <v>0</v>
      </c>
      <c r="I220" s="361">
        <f>'Data for T1'!J174</f>
        <v>0</v>
      </c>
      <c r="J220" s="33"/>
      <c r="K220" s="34"/>
      <c r="L220" s="188">
        <f t="shared" si="30"/>
        <v>83.333333333333343</v>
      </c>
      <c r="M220" s="188">
        <f t="shared" si="30"/>
        <v>0</v>
      </c>
      <c r="N220" s="188">
        <f t="shared" si="30"/>
        <v>16.666666666666664</v>
      </c>
      <c r="O220" s="188">
        <f t="shared" si="30"/>
        <v>0</v>
      </c>
      <c r="P220" s="188">
        <f t="shared" si="30"/>
        <v>0</v>
      </c>
      <c r="Q220" s="110"/>
      <c r="R220" s="93"/>
      <c r="S220" s="93">
        <f t="shared" si="28"/>
        <v>100</v>
      </c>
      <c r="U220" s="95"/>
      <c r="V220" s="95"/>
      <c r="W220" s="95"/>
      <c r="X220" s="95"/>
      <c r="Y220" s="95"/>
      <c r="Z220" s="95"/>
      <c r="AA220" s="95"/>
      <c r="AB220" s="95"/>
    </row>
    <row r="221" spans="1:28" x14ac:dyDescent="0.25">
      <c r="B221" s="4"/>
      <c r="C221" s="12" t="s">
        <v>6</v>
      </c>
      <c r="D221" s="179">
        <f t="shared" si="29"/>
        <v>6</v>
      </c>
      <c r="E221" s="179">
        <f>'Data for T1'!F175</f>
        <v>3</v>
      </c>
      <c r="F221" s="379">
        <f>'Data for T1'!G175</f>
        <v>0</v>
      </c>
      <c r="G221" s="361">
        <f>'Data for T1'!H175</f>
        <v>3</v>
      </c>
      <c r="H221" s="379">
        <f>'Data for T1'!I175</f>
        <v>0</v>
      </c>
      <c r="I221" s="361">
        <f>'Data for T1'!J175</f>
        <v>0</v>
      </c>
      <c r="J221" s="33"/>
      <c r="K221" s="34"/>
      <c r="L221" s="188">
        <f t="shared" si="30"/>
        <v>50</v>
      </c>
      <c r="M221" s="188">
        <f t="shared" si="30"/>
        <v>0</v>
      </c>
      <c r="N221" s="188">
        <f t="shared" si="30"/>
        <v>50</v>
      </c>
      <c r="O221" s="188">
        <f t="shared" si="30"/>
        <v>0</v>
      </c>
      <c r="P221" s="188">
        <f t="shared" si="30"/>
        <v>0</v>
      </c>
      <c r="Q221" s="102"/>
      <c r="R221" s="91"/>
      <c r="S221" s="93">
        <f t="shared" si="28"/>
        <v>100</v>
      </c>
      <c r="U221" s="95"/>
      <c r="V221" s="95"/>
      <c r="W221" s="95"/>
      <c r="X221" s="95"/>
      <c r="Y221" s="95"/>
      <c r="Z221" s="95"/>
      <c r="AA221" s="95"/>
      <c r="AB221" s="95"/>
    </row>
    <row r="222" spans="1:28" x14ac:dyDescent="0.25">
      <c r="B222" s="4"/>
      <c r="C222" s="12"/>
      <c r="D222" s="179"/>
      <c r="E222" s="179"/>
      <c r="F222" s="379"/>
      <c r="G222" s="361"/>
      <c r="H222" s="379"/>
      <c r="I222" s="361"/>
      <c r="J222" s="33"/>
      <c r="K222" s="34"/>
      <c r="L222" s="188"/>
      <c r="M222" s="188"/>
      <c r="N222" s="188"/>
      <c r="O222" s="188"/>
      <c r="P222" s="188"/>
      <c r="Q222" s="102"/>
      <c r="R222" s="91"/>
      <c r="S222" s="104"/>
      <c r="U222" s="95"/>
      <c r="V222" s="95"/>
      <c r="W222" s="95"/>
      <c r="X222" s="95"/>
      <c r="Y222" s="95"/>
      <c r="Z222" s="95"/>
      <c r="AA222" s="95"/>
      <c r="AB222" s="95"/>
    </row>
    <row r="223" spans="1:28" x14ac:dyDescent="0.25">
      <c r="B223" s="4"/>
      <c r="C223" s="2">
        <v>2015</v>
      </c>
      <c r="D223" s="178">
        <f t="shared" si="29"/>
        <v>13</v>
      </c>
      <c r="E223" s="178">
        <f>'Data for T1'!F177</f>
        <v>9</v>
      </c>
      <c r="F223" s="378">
        <f>'Data for T1'!G177</f>
        <v>1</v>
      </c>
      <c r="G223" s="360">
        <f>'Data for T1'!H177</f>
        <v>3</v>
      </c>
      <c r="H223" s="378">
        <f>'Data for T1'!I177</f>
        <v>0</v>
      </c>
      <c r="I223" s="360">
        <f>'Data for T1'!J177</f>
        <v>0</v>
      </c>
      <c r="J223" s="35"/>
      <c r="K223" s="36"/>
      <c r="L223" s="319">
        <f t="shared" si="30"/>
        <v>69.230769230769226</v>
      </c>
      <c r="M223" s="319">
        <f t="shared" si="30"/>
        <v>7.6923076923076925</v>
      </c>
      <c r="N223" s="319">
        <f t="shared" si="30"/>
        <v>23.076923076923077</v>
      </c>
      <c r="O223" s="319">
        <f t="shared" si="30"/>
        <v>0</v>
      </c>
      <c r="P223" s="319">
        <f t="shared" si="30"/>
        <v>0</v>
      </c>
      <c r="Q223" s="101"/>
      <c r="R223" s="89"/>
      <c r="S223" s="104">
        <f t="shared" si="28"/>
        <v>90</v>
      </c>
      <c r="U223" s="95"/>
      <c r="V223" s="95"/>
      <c r="W223" s="95"/>
      <c r="X223" s="95"/>
      <c r="Y223" s="95"/>
      <c r="Z223" s="95"/>
      <c r="AA223" s="95"/>
      <c r="AB223" s="95"/>
    </row>
    <row r="224" spans="1:28" s="3" customFormat="1" x14ac:dyDescent="0.25">
      <c r="B224" s="4"/>
      <c r="C224" s="6" t="s">
        <v>25</v>
      </c>
      <c r="D224" s="179">
        <f t="shared" si="29"/>
        <v>5</v>
      </c>
      <c r="E224" s="179">
        <f>'Data for T1'!F178</f>
        <v>4</v>
      </c>
      <c r="F224" s="379">
        <f>'Data for T1'!G178</f>
        <v>1</v>
      </c>
      <c r="G224" s="361">
        <f>'Data for T1'!H178</f>
        <v>0</v>
      </c>
      <c r="H224" s="379">
        <f>'Data for T1'!I178</f>
        <v>0</v>
      </c>
      <c r="I224" s="361">
        <f>'Data for T1'!J178</f>
        <v>0</v>
      </c>
      <c r="J224" s="33"/>
      <c r="K224" s="34"/>
      <c r="L224" s="188">
        <f t="shared" si="30"/>
        <v>80</v>
      </c>
      <c r="M224" s="188">
        <f t="shared" si="30"/>
        <v>20</v>
      </c>
      <c r="N224" s="188">
        <f t="shared" si="30"/>
        <v>0</v>
      </c>
      <c r="O224" s="188">
        <f t="shared" si="30"/>
        <v>0</v>
      </c>
      <c r="P224" s="188">
        <f t="shared" si="30"/>
        <v>0</v>
      </c>
      <c r="Q224" s="102"/>
      <c r="R224" s="91"/>
      <c r="S224" s="93">
        <f t="shared" si="28"/>
        <v>80</v>
      </c>
      <c r="U224" s="95"/>
      <c r="V224" s="95"/>
      <c r="W224" s="95"/>
      <c r="X224" s="95"/>
      <c r="Y224" s="95"/>
      <c r="Z224" s="95"/>
      <c r="AA224" s="95"/>
      <c r="AB224" s="95"/>
    </row>
    <row r="225" spans="1:28" s="3" customFormat="1" x14ac:dyDescent="0.25">
      <c r="B225" s="4"/>
      <c r="C225" s="6" t="s">
        <v>78</v>
      </c>
      <c r="D225" s="179">
        <f t="shared" si="29"/>
        <v>8</v>
      </c>
      <c r="E225" s="179">
        <f>'Data for T1'!F179</f>
        <v>5</v>
      </c>
      <c r="F225" s="379">
        <f>'Data for T1'!G179</f>
        <v>0</v>
      </c>
      <c r="G225" s="361">
        <f>'Data for T1'!H179</f>
        <v>3</v>
      </c>
      <c r="H225" s="379">
        <f>'Data for T1'!I179</f>
        <v>0</v>
      </c>
      <c r="I225" s="361">
        <f>'Data for T1'!J179</f>
        <v>0</v>
      </c>
      <c r="J225" s="96"/>
      <c r="K225" s="48"/>
      <c r="L225" s="188">
        <f t="shared" si="30"/>
        <v>62.5</v>
      </c>
      <c r="M225" s="188">
        <f t="shared" si="30"/>
        <v>0</v>
      </c>
      <c r="N225" s="188">
        <f t="shared" si="30"/>
        <v>37.5</v>
      </c>
      <c r="O225" s="188">
        <f t="shared" si="30"/>
        <v>0</v>
      </c>
      <c r="P225" s="188">
        <f t="shared" si="30"/>
        <v>0</v>
      </c>
      <c r="Q225" s="102"/>
      <c r="R225" s="91"/>
      <c r="S225" s="93">
        <f t="shared" si="28"/>
        <v>100</v>
      </c>
      <c r="U225" s="95"/>
      <c r="V225" s="95"/>
      <c r="W225" s="95"/>
      <c r="X225" s="95"/>
      <c r="Y225" s="95"/>
      <c r="Z225" s="95"/>
      <c r="AA225" s="95"/>
      <c r="AB225" s="95"/>
    </row>
    <row r="226" spans="1:28" ht="13.8" thickBot="1" x14ac:dyDescent="0.3">
      <c r="A226" s="113"/>
      <c r="B226" s="114"/>
      <c r="C226" s="113"/>
      <c r="D226" s="81"/>
      <c r="E226" s="81"/>
      <c r="F226" s="381"/>
      <c r="G226" s="363"/>
      <c r="H226" s="381"/>
      <c r="I226" s="363"/>
      <c r="J226" s="115"/>
      <c r="K226" s="113"/>
      <c r="L226" s="116"/>
      <c r="M226" s="116"/>
      <c r="N226" s="116"/>
      <c r="O226" s="116"/>
      <c r="P226" s="116"/>
      <c r="Q226" s="117"/>
      <c r="R226" s="118"/>
      <c r="S226" s="318"/>
      <c r="T226" s="1"/>
    </row>
    <row r="227" spans="1:28" x14ac:dyDescent="0.25">
      <c r="A227" s="3"/>
      <c r="B227" s="4"/>
      <c r="C227" s="3"/>
      <c r="D227" s="132"/>
      <c r="E227" s="133"/>
      <c r="F227" s="382"/>
      <c r="G227" s="364"/>
      <c r="H227" s="382"/>
      <c r="I227" s="364"/>
      <c r="J227" s="33"/>
      <c r="L227" s="39"/>
      <c r="M227" s="39"/>
      <c r="N227" s="39"/>
      <c r="O227" s="39"/>
      <c r="P227" s="39"/>
      <c r="Q227" s="3"/>
      <c r="R227" s="3"/>
      <c r="S227" s="134"/>
      <c r="T227" s="1"/>
    </row>
    <row r="228" spans="1:28" x14ac:dyDescent="0.25">
      <c r="A228" s="191" t="s">
        <v>12</v>
      </c>
      <c r="C228" s="3"/>
      <c r="D228" s="3"/>
      <c r="E228" s="3"/>
      <c r="F228" s="383"/>
      <c r="G228" s="365"/>
      <c r="H228" s="383"/>
      <c r="I228" s="365"/>
      <c r="J228" s="3"/>
      <c r="L228" s="3"/>
      <c r="M228" s="3"/>
      <c r="N228" s="3"/>
      <c r="O228" s="3"/>
      <c r="P228" s="3"/>
      <c r="Q228" s="3"/>
      <c r="R228" s="3"/>
      <c r="S228" s="3"/>
    </row>
    <row r="229" spans="1:28" ht="17.25" customHeight="1" x14ac:dyDescent="0.25">
      <c r="A229" s="421" t="s">
        <v>65</v>
      </c>
      <c r="B229" s="421"/>
      <c r="C229" s="421"/>
      <c r="D229" s="421"/>
      <c r="E229" s="421"/>
      <c r="F229" s="421"/>
      <c r="G229" s="421"/>
      <c r="H229" s="421"/>
      <c r="I229" s="421"/>
      <c r="J229" s="421"/>
      <c r="K229" s="421"/>
      <c r="L229" s="421"/>
      <c r="M229" s="421"/>
      <c r="N229" s="421"/>
      <c r="O229" s="421"/>
      <c r="P229" s="421"/>
      <c r="Q229" s="421"/>
      <c r="R229" s="421"/>
      <c r="S229" s="421"/>
    </row>
    <row r="230" spans="1:28" ht="12" customHeight="1" x14ac:dyDescent="0.25">
      <c r="A230" s="15"/>
      <c r="B230" s="370"/>
      <c r="C230" s="370"/>
      <c r="D230" s="370"/>
      <c r="E230" s="370"/>
      <c r="F230" s="384"/>
      <c r="G230" s="366"/>
      <c r="H230" s="384"/>
      <c r="I230" s="366"/>
      <c r="J230" s="370"/>
      <c r="K230" s="370"/>
      <c r="L230" s="370"/>
      <c r="M230" s="370"/>
      <c r="N230" s="370"/>
      <c r="O230" s="370"/>
      <c r="P230" s="370"/>
      <c r="Q230" s="370"/>
      <c r="R230" s="370"/>
      <c r="S230" s="370"/>
    </row>
    <row r="231" spans="1:28" x14ac:dyDescent="0.25">
      <c r="A231" s="421" t="s">
        <v>21</v>
      </c>
      <c r="B231" s="421"/>
      <c r="C231" s="421"/>
      <c r="D231" s="421"/>
      <c r="E231" s="421"/>
      <c r="F231" s="421"/>
      <c r="G231" s="421"/>
      <c r="H231" s="421"/>
      <c r="I231" s="421"/>
      <c r="J231" s="421"/>
      <c r="K231" s="421"/>
      <c r="L231" s="421"/>
      <c r="M231" s="421"/>
      <c r="N231" s="421"/>
      <c r="O231" s="421"/>
      <c r="P231" s="421"/>
      <c r="Q231" s="421"/>
      <c r="R231" s="421"/>
      <c r="S231" s="421"/>
    </row>
    <row r="232" spans="1:28" x14ac:dyDescent="0.25">
      <c r="A232" s="421" t="s">
        <v>32</v>
      </c>
      <c r="B232" s="421"/>
      <c r="C232" s="421"/>
      <c r="D232" s="421"/>
      <c r="E232" s="421"/>
      <c r="F232" s="421"/>
      <c r="G232" s="421"/>
      <c r="H232" s="421"/>
      <c r="I232" s="421"/>
      <c r="J232" s="421"/>
      <c r="K232" s="421"/>
      <c r="L232" s="421"/>
      <c r="M232" s="421"/>
      <c r="N232" s="421"/>
      <c r="O232" s="421"/>
      <c r="P232" s="421"/>
      <c r="Q232" s="421"/>
      <c r="R232" s="421"/>
      <c r="S232" s="421"/>
    </row>
    <row r="233" spans="1:28" x14ac:dyDescent="0.25">
      <c r="A233" s="149" t="s">
        <v>67</v>
      </c>
      <c r="B233" s="370"/>
      <c r="C233" s="370"/>
      <c r="D233" s="370"/>
      <c r="E233" s="370"/>
      <c r="F233" s="384"/>
      <c r="G233" s="366"/>
      <c r="H233" s="384"/>
      <c r="I233" s="366"/>
      <c r="J233" s="370"/>
      <c r="K233" s="370"/>
      <c r="L233" s="370"/>
      <c r="M233" s="370"/>
      <c r="N233" s="370"/>
      <c r="O233" s="370"/>
      <c r="P233" s="370"/>
      <c r="Q233" s="370"/>
      <c r="R233" s="370"/>
      <c r="S233" s="370"/>
    </row>
    <row r="234" spans="1:28" x14ac:dyDescent="0.25">
      <c r="A234" s="421" t="s">
        <v>48</v>
      </c>
      <c r="B234" s="421"/>
      <c r="C234" s="421"/>
      <c r="D234" s="421"/>
      <c r="E234" s="421"/>
      <c r="F234" s="421"/>
      <c r="G234" s="421"/>
      <c r="H234" s="421"/>
      <c r="I234" s="421"/>
      <c r="J234" s="421"/>
      <c r="K234" s="421"/>
      <c r="L234" s="421"/>
      <c r="M234" s="421"/>
      <c r="N234" s="421"/>
      <c r="O234" s="421"/>
      <c r="P234" s="421"/>
      <c r="Q234" s="421"/>
      <c r="R234" s="421"/>
      <c r="S234" s="421"/>
    </row>
    <row r="235" spans="1:28" x14ac:dyDescent="0.25">
      <c r="A235" s="421" t="s">
        <v>43</v>
      </c>
      <c r="B235" s="421"/>
      <c r="C235" s="421"/>
      <c r="D235" s="421"/>
      <c r="E235" s="421"/>
      <c r="F235" s="421"/>
      <c r="G235" s="421"/>
      <c r="H235" s="421"/>
      <c r="I235" s="421"/>
      <c r="J235" s="421"/>
      <c r="K235" s="421"/>
      <c r="L235" s="421"/>
      <c r="M235" s="421"/>
      <c r="N235" s="421"/>
      <c r="O235" s="421"/>
      <c r="P235" s="421"/>
      <c r="Q235" s="421"/>
      <c r="R235" s="421"/>
      <c r="S235" s="421"/>
    </row>
    <row r="236" spans="1:28" x14ac:dyDescent="0.25">
      <c r="A236" s="421" t="s">
        <v>24</v>
      </c>
      <c r="B236" s="421"/>
      <c r="C236" s="421"/>
      <c r="D236" s="421"/>
      <c r="E236" s="421"/>
      <c r="F236" s="421"/>
      <c r="G236" s="421"/>
      <c r="H236" s="421"/>
      <c r="I236" s="421"/>
      <c r="J236" s="421"/>
      <c r="K236" s="421"/>
      <c r="L236" s="421"/>
      <c r="M236" s="421"/>
      <c r="N236" s="421"/>
      <c r="O236" s="421"/>
      <c r="P236" s="421"/>
      <c r="Q236" s="421"/>
      <c r="R236" s="421"/>
      <c r="S236" s="421"/>
    </row>
    <row r="237" spans="1:28" ht="25.5" customHeight="1" x14ac:dyDescent="0.25">
      <c r="A237" s="421" t="s">
        <v>30</v>
      </c>
      <c r="B237" s="421"/>
      <c r="C237" s="421"/>
      <c r="D237" s="421"/>
      <c r="E237" s="421"/>
      <c r="F237" s="421"/>
      <c r="G237" s="421"/>
      <c r="H237" s="421"/>
      <c r="I237" s="421"/>
      <c r="J237" s="421"/>
      <c r="K237" s="421"/>
      <c r="L237" s="421"/>
      <c r="M237" s="421"/>
      <c r="N237" s="421"/>
      <c r="O237" s="421"/>
      <c r="P237" s="421"/>
      <c r="Q237" s="421"/>
      <c r="R237" s="421"/>
      <c r="S237" s="421"/>
    </row>
    <row r="238" spans="1:28" x14ac:dyDescent="0.25">
      <c r="A238" s="421" t="s">
        <v>31</v>
      </c>
      <c r="B238" s="421"/>
      <c r="C238" s="421"/>
      <c r="D238" s="421"/>
      <c r="E238" s="421"/>
      <c r="F238" s="421"/>
      <c r="G238" s="421"/>
      <c r="H238" s="421"/>
      <c r="I238" s="421"/>
      <c r="J238" s="421"/>
      <c r="K238" s="421"/>
      <c r="L238" s="421"/>
      <c r="M238" s="421"/>
      <c r="N238" s="421"/>
      <c r="O238" s="421"/>
      <c r="P238" s="421"/>
      <c r="Q238" s="421"/>
      <c r="R238" s="421"/>
      <c r="S238" s="421"/>
    </row>
    <row r="239" spans="1:28" x14ac:dyDescent="0.25">
      <c r="A239" s="421" t="s">
        <v>47</v>
      </c>
      <c r="B239" s="421"/>
      <c r="C239" s="421"/>
      <c r="D239" s="421"/>
      <c r="E239" s="421"/>
      <c r="F239" s="421"/>
      <c r="G239" s="421"/>
      <c r="H239" s="421"/>
      <c r="I239" s="421"/>
      <c r="J239" s="421"/>
      <c r="K239" s="421"/>
      <c r="L239" s="421"/>
      <c r="M239" s="421"/>
      <c r="N239" s="421"/>
      <c r="O239" s="421"/>
      <c r="P239" s="421"/>
      <c r="Q239" s="421"/>
      <c r="R239" s="421"/>
      <c r="S239" s="421"/>
    </row>
    <row r="240" spans="1:28" x14ac:dyDescent="0.25">
      <c r="A240" s="421" t="s">
        <v>34</v>
      </c>
      <c r="B240" s="421"/>
      <c r="C240" s="421"/>
      <c r="D240" s="421"/>
      <c r="E240" s="421"/>
      <c r="F240" s="421"/>
      <c r="G240" s="421"/>
      <c r="H240" s="421"/>
      <c r="I240" s="421"/>
      <c r="J240" s="421"/>
      <c r="K240" s="421"/>
      <c r="L240" s="421"/>
      <c r="M240" s="421"/>
      <c r="N240" s="421"/>
      <c r="O240" s="421"/>
      <c r="P240" s="421"/>
      <c r="Q240" s="421"/>
      <c r="R240" s="421"/>
      <c r="S240" s="421"/>
    </row>
    <row r="241" spans="1:19" x14ac:dyDescent="0.25">
      <c r="A241" s="421" t="s">
        <v>45</v>
      </c>
      <c r="B241" s="421"/>
      <c r="C241" s="421"/>
      <c r="D241" s="421"/>
      <c r="E241" s="421"/>
      <c r="F241" s="421"/>
      <c r="G241" s="421"/>
      <c r="H241" s="421"/>
      <c r="I241" s="421"/>
      <c r="J241" s="421"/>
      <c r="K241" s="421"/>
      <c r="L241" s="421"/>
      <c r="M241" s="421"/>
      <c r="N241" s="421"/>
      <c r="O241" s="421"/>
      <c r="P241" s="421"/>
      <c r="Q241" s="421"/>
      <c r="R241" s="421"/>
      <c r="S241" s="421"/>
    </row>
  </sheetData>
  <mergeCells count="17">
    <mergeCell ref="A237:S237"/>
    <mergeCell ref="A238:S238"/>
    <mergeCell ref="A239:S239"/>
    <mergeCell ref="A240:S240"/>
    <mergeCell ref="A241:S241"/>
    <mergeCell ref="A236:S236"/>
    <mergeCell ref="B4:B5"/>
    <mergeCell ref="C4:C5"/>
    <mergeCell ref="D4:D5"/>
    <mergeCell ref="E4:I4"/>
    <mergeCell ref="L4:P4"/>
    <mergeCell ref="S4:S5"/>
    <mergeCell ref="A229:S229"/>
    <mergeCell ref="A231:S231"/>
    <mergeCell ref="A232:S232"/>
    <mergeCell ref="A234:S234"/>
    <mergeCell ref="A235:S235"/>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activeCell="D47" sqref="D47"/>
    </sheetView>
  </sheetViews>
  <sheetFormatPr defaultColWidth="16.6640625" defaultRowHeight="13.2" x14ac:dyDescent="0.25"/>
  <cols>
    <col min="2" max="2" width="13.6640625" bestFit="1" customWidth="1"/>
    <col min="3" max="3" width="5" bestFit="1" customWidth="1"/>
    <col min="4" max="5" width="10.88671875" bestFit="1" customWidth="1"/>
    <col min="6" max="6" width="8.44140625" bestFit="1" customWidth="1"/>
    <col min="7" max="7" width="14.33203125" bestFit="1" customWidth="1"/>
    <col min="8" max="8" width="12.88671875" bestFit="1" customWidth="1"/>
    <col min="9" max="9" width="15.6640625" bestFit="1" customWidth="1"/>
    <col min="10" max="10" width="16.5546875" bestFit="1" customWidth="1"/>
  </cols>
  <sheetData>
    <row r="1" spans="1:10" ht="13.8" thickBot="1" x14ac:dyDescent="0.3">
      <c r="A1" s="439"/>
      <c r="B1" s="440"/>
      <c r="C1" s="440"/>
      <c r="D1" s="441"/>
      <c r="E1" s="448" t="s">
        <v>81</v>
      </c>
      <c r="F1" s="449"/>
      <c r="G1" s="449"/>
      <c r="H1" s="449"/>
      <c r="I1" s="449"/>
      <c r="J1" s="449"/>
    </row>
    <row r="2" spans="1:10" ht="13.8" thickBot="1" x14ac:dyDescent="0.3">
      <c r="A2" s="442"/>
      <c r="B2" s="443"/>
      <c r="C2" s="443"/>
      <c r="D2" s="444"/>
      <c r="E2" s="450" t="s">
        <v>82</v>
      </c>
      <c r="F2" s="451"/>
      <c r="G2" s="451"/>
      <c r="H2" s="451"/>
      <c r="I2" s="451"/>
      <c r="J2" s="451"/>
    </row>
    <row r="3" spans="1:10" ht="13.8" thickBot="1" x14ac:dyDescent="0.3">
      <c r="A3" s="442"/>
      <c r="B3" s="443"/>
      <c r="C3" s="443"/>
      <c r="D3" s="444"/>
      <c r="E3" s="452" t="s">
        <v>83</v>
      </c>
      <c r="F3" s="450" t="s">
        <v>84</v>
      </c>
      <c r="G3" s="451"/>
      <c r="H3" s="451"/>
      <c r="I3" s="451"/>
      <c r="J3" s="451"/>
    </row>
    <row r="4" spans="1:10" ht="27" thickBot="1" x14ac:dyDescent="0.3">
      <c r="A4" s="445"/>
      <c r="B4" s="446"/>
      <c r="C4" s="446"/>
      <c r="D4" s="447"/>
      <c r="E4" s="453"/>
      <c r="F4" s="170" t="s">
        <v>1</v>
      </c>
      <c r="G4" s="170" t="s">
        <v>3</v>
      </c>
      <c r="H4" s="170" t="s">
        <v>2</v>
      </c>
      <c r="I4" s="170" t="s">
        <v>10</v>
      </c>
      <c r="J4" s="169" t="s">
        <v>11</v>
      </c>
    </row>
    <row r="5" spans="1:10" ht="13.8" thickBot="1" x14ac:dyDescent="0.3">
      <c r="A5" s="431" t="s">
        <v>83</v>
      </c>
      <c r="B5" s="436" t="s">
        <v>86</v>
      </c>
      <c r="C5" s="176">
        <v>2013</v>
      </c>
      <c r="D5" s="171" t="s">
        <v>83</v>
      </c>
      <c r="E5" s="172">
        <v>81424</v>
      </c>
      <c r="F5" s="172">
        <v>66023</v>
      </c>
      <c r="G5" s="172">
        <v>4918</v>
      </c>
      <c r="H5" s="172">
        <v>9370</v>
      </c>
      <c r="I5" s="172">
        <v>532</v>
      </c>
      <c r="J5" s="172">
        <v>581</v>
      </c>
    </row>
    <row r="6" spans="1:10" ht="13.8" thickBot="1" x14ac:dyDescent="0.3">
      <c r="A6" s="432"/>
      <c r="B6" s="437"/>
      <c r="C6" s="436">
        <v>2014</v>
      </c>
      <c r="D6" s="171" t="s">
        <v>83</v>
      </c>
      <c r="E6" s="172">
        <v>88618</v>
      </c>
      <c r="F6" s="172">
        <v>71417</v>
      </c>
      <c r="G6" s="172">
        <v>3565</v>
      </c>
      <c r="H6" s="172">
        <v>12215</v>
      </c>
      <c r="I6" s="172">
        <v>402</v>
      </c>
      <c r="J6" s="172">
        <v>1019</v>
      </c>
    </row>
    <row r="7" spans="1:10" ht="13.8" thickBot="1" x14ac:dyDescent="0.3">
      <c r="A7" s="432"/>
      <c r="B7" s="437"/>
      <c r="C7" s="437"/>
      <c r="D7" s="171" t="s">
        <v>7</v>
      </c>
      <c r="E7" s="172">
        <v>22714</v>
      </c>
      <c r="F7" s="172">
        <v>18343</v>
      </c>
      <c r="G7" s="172">
        <v>933</v>
      </c>
      <c r="H7" s="172">
        <v>3117</v>
      </c>
      <c r="I7" s="172">
        <v>94</v>
      </c>
      <c r="J7" s="172">
        <v>227</v>
      </c>
    </row>
    <row r="8" spans="1:10" ht="13.8" thickBot="1" x14ac:dyDescent="0.3">
      <c r="A8" s="432"/>
      <c r="B8" s="437"/>
      <c r="C8" s="437"/>
      <c r="D8" s="171" t="s">
        <v>4</v>
      </c>
      <c r="E8" s="172">
        <v>22096</v>
      </c>
      <c r="F8" s="172">
        <v>17761</v>
      </c>
      <c r="G8" s="172">
        <v>988</v>
      </c>
      <c r="H8" s="172">
        <v>3024</v>
      </c>
      <c r="I8" s="172">
        <v>99</v>
      </c>
      <c r="J8" s="172">
        <v>224</v>
      </c>
    </row>
    <row r="9" spans="1:10" ht="13.8" thickBot="1" x14ac:dyDescent="0.3">
      <c r="A9" s="432"/>
      <c r="B9" s="437"/>
      <c r="C9" s="437"/>
      <c r="D9" s="171" t="s">
        <v>5</v>
      </c>
      <c r="E9" s="172">
        <v>22026</v>
      </c>
      <c r="F9" s="172">
        <v>17630</v>
      </c>
      <c r="G9" s="172">
        <v>817</v>
      </c>
      <c r="H9" s="172">
        <v>3200</v>
      </c>
      <c r="I9" s="172">
        <v>121</v>
      </c>
      <c r="J9" s="172">
        <v>258</v>
      </c>
    </row>
    <row r="10" spans="1:10" ht="13.8" thickBot="1" x14ac:dyDescent="0.3">
      <c r="A10" s="432"/>
      <c r="B10" s="437"/>
      <c r="C10" s="438"/>
      <c r="D10" s="171" t="s">
        <v>6</v>
      </c>
      <c r="E10" s="172">
        <v>21782</v>
      </c>
      <c r="F10" s="172">
        <v>17683</v>
      </c>
      <c r="G10" s="172">
        <v>827</v>
      </c>
      <c r="H10" s="172">
        <v>2874</v>
      </c>
      <c r="I10" s="172">
        <v>88</v>
      </c>
      <c r="J10" s="172">
        <v>310</v>
      </c>
    </row>
    <row r="11" spans="1:10" ht="13.8" thickBot="1" x14ac:dyDescent="0.3">
      <c r="A11" s="432"/>
      <c r="B11" s="437"/>
      <c r="C11" s="177"/>
      <c r="D11" s="171"/>
      <c r="E11" s="172"/>
      <c r="F11" s="172"/>
      <c r="G11" s="172"/>
      <c r="H11" s="172"/>
      <c r="I11" s="172"/>
      <c r="J11" s="172"/>
    </row>
    <row r="12" spans="1:10" ht="13.8" thickBot="1" x14ac:dyDescent="0.3">
      <c r="A12" s="432"/>
      <c r="B12" s="437"/>
      <c r="C12" s="436">
        <v>2015</v>
      </c>
      <c r="D12" s="171" t="s">
        <v>83</v>
      </c>
      <c r="E12" s="172">
        <v>44601</v>
      </c>
      <c r="F12" s="172">
        <v>36568</v>
      </c>
      <c r="G12" s="172">
        <v>1391</v>
      </c>
      <c r="H12" s="172">
        <v>5870</v>
      </c>
      <c r="I12" s="172">
        <v>212</v>
      </c>
      <c r="J12" s="172">
        <v>560</v>
      </c>
    </row>
    <row r="13" spans="1:10" ht="13.8" thickBot="1" x14ac:dyDescent="0.3">
      <c r="A13" s="432"/>
      <c r="B13" s="437"/>
      <c r="C13" s="437"/>
      <c r="D13" s="171" t="s">
        <v>7</v>
      </c>
      <c r="E13" s="172">
        <v>22795</v>
      </c>
      <c r="F13" s="172">
        <v>18635</v>
      </c>
      <c r="G13" s="172">
        <v>812</v>
      </c>
      <c r="H13" s="172">
        <v>2973</v>
      </c>
      <c r="I13" s="172">
        <v>113</v>
      </c>
      <c r="J13" s="172">
        <v>262</v>
      </c>
    </row>
    <row r="14" spans="1:10" ht="13.8" thickBot="1" x14ac:dyDescent="0.3">
      <c r="A14" s="432"/>
      <c r="B14" s="437"/>
      <c r="C14" s="437"/>
      <c r="D14" s="171" t="s">
        <v>4</v>
      </c>
      <c r="E14" s="172">
        <v>21806</v>
      </c>
      <c r="F14" s="172">
        <v>17933</v>
      </c>
      <c r="G14" s="172">
        <v>579</v>
      </c>
      <c r="H14" s="172">
        <v>2897</v>
      </c>
      <c r="I14" s="172">
        <v>99</v>
      </c>
      <c r="J14" s="172">
        <v>298</v>
      </c>
    </row>
    <row r="15" spans="1:10" ht="13.8" thickBot="1" x14ac:dyDescent="0.3">
      <c r="A15" s="432"/>
      <c r="B15" s="177"/>
      <c r="C15" s="177"/>
      <c r="D15" s="171"/>
      <c r="E15" s="172"/>
      <c r="F15" s="172"/>
      <c r="G15" s="172"/>
      <c r="H15" s="172"/>
      <c r="I15" s="172"/>
      <c r="J15" s="172"/>
    </row>
    <row r="16" spans="1:10" ht="13.8" thickBot="1" x14ac:dyDescent="0.3">
      <c r="A16" s="432"/>
      <c r="B16" s="436" t="s">
        <v>87</v>
      </c>
      <c r="C16" s="176">
        <v>2013</v>
      </c>
      <c r="D16" s="171" t="s">
        <v>83</v>
      </c>
      <c r="E16" s="172">
        <v>70690</v>
      </c>
      <c r="F16" s="172">
        <v>53517</v>
      </c>
      <c r="G16" s="172">
        <v>6742</v>
      </c>
      <c r="H16" s="172">
        <v>9006</v>
      </c>
      <c r="I16" s="172">
        <v>1070</v>
      </c>
      <c r="J16" s="172">
        <v>355</v>
      </c>
    </row>
    <row r="17" spans="1:10" ht="13.8" thickBot="1" x14ac:dyDescent="0.3">
      <c r="A17" s="432"/>
      <c r="B17" s="437"/>
      <c r="C17" s="436">
        <v>2014</v>
      </c>
      <c r="D17" s="171" t="s">
        <v>83</v>
      </c>
      <c r="E17" s="172">
        <v>57358</v>
      </c>
      <c r="F17" s="172">
        <v>45675</v>
      </c>
      <c r="G17" s="172">
        <v>2298</v>
      </c>
      <c r="H17" s="172">
        <v>8536</v>
      </c>
      <c r="I17" s="172">
        <v>448</v>
      </c>
      <c r="J17" s="172">
        <v>401</v>
      </c>
    </row>
    <row r="18" spans="1:10" ht="13.8" thickBot="1" x14ac:dyDescent="0.3">
      <c r="A18" s="432"/>
      <c r="B18" s="437"/>
      <c r="C18" s="437"/>
      <c r="D18" s="171" t="s">
        <v>7</v>
      </c>
      <c r="E18" s="172">
        <v>19075</v>
      </c>
      <c r="F18" s="172">
        <v>15328</v>
      </c>
      <c r="G18" s="172">
        <v>782</v>
      </c>
      <c r="H18" s="172">
        <v>2663</v>
      </c>
      <c r="I18" s="172">
        <v>163</v>
      </c>
      <c r="J18" s="172">
        <v>139</v>
      </c>
    </row>
    <row r="19" spans="1:10" ht="13.8" thickBot="1" x14ac:dyDescent="0.3">
      <c r="A19" s="432"/>
      <c r="B19" s="437"/>
      <c r="C19" s="437"/>
      <c r="D19" s="171" t="s">
        <v>4</v>
      </c>
      <c r="E19" s="172">
        <v>13964</v>
      </c>
      <c r="F19" s="172">
        <v>11258</v>
      </c>
      <c r="G19" s="172">
        <v>615</v>
      </c>
      <c r="H19" s="172">
        <v>1899</v>
      </c>
      <c r="I19" s="172">
        <v>111</v>
      </c>
      <c r="J19" s="172">
        <v>81</v>
      </c>
    </row>
    <row r="20" spans="1:10" ht="13.8" thickBot="1" x14ac:dyDescent="0.3">
      <c r="A20" s="432"/>
      <c r="B20" s="437"/>
      <c r="C20" s="437"/>
      <c r="D20" s="171" t="s">
        <v>5</v>
      </c>
      <c r="E20" s="172">
        <v>12278</v>
      </c>
      <c r="F20" s="172">
        <v>9685</v>
      </c>
      <c r="G20" s="172">
        <v>468</v>
      </c>
      <c r="H20" s="172">
        <v>1956</v>
      </c>
      <c r="I20" s="172">
        <v>88</v>
      </c>
      <c r="J20" s="172">
        <v>81</v>
      </c>
    </row>
    <row r="21" spans="1:10" ht="13.8" thickBot="1" x14ac:dyDescent="0.3">
      <c r="A21" s="432"/>
      <c r="B21" s="437"/>
      <c r="C21" s="438"/>
      <c r="D21" s="171" t="s">
        <v>6</v>
      </c>
      <c r="E21" s="172">
        <v>12041</v>
      </c>
      <c r="F21" s="172">
        <v>9404</v>
      </c>
      <c r="G21" s="172">
        <v>433</v>
      </c>
      <c r="H21" s="172">
        <v>2018</v>
      </c>
      <c r="I21" s="172">
        <v>86</v>
      </c>
      <c r="J21" s="172">
        <v>100</v>
      </c>
    </row>
    <row r="22" spans="1:10" ht="13.8" thickBot="1" x14ac:dyDescent="0.3">
      <c r="A22" s="432"/>
      <c r="B22" s="437"/>
      <c r="C22" s="177"/>
      <c r="D22" s="171"/>
      <c r="E22" s="172"/>
      <c r="F22" s="172"/>
      <c r="G22" s="172"/>
      <c r="H22" s="172"/>
      <c r="I22" s="172"/>
      <c r="J22" s="172"/>
    </row>
    <row r="23" spans="1:10" ht="13.8" thickBot="1" x14ac:dyDescent="0.3">
      <c r="A23" s="432"/>
      <c r="B23" s="437"/>
      <c r="C23" s="436">
        <v>2015</v>
      </c>
      <c r="D23" s="171" t="s">
        <v>83</v>
      </c>
      <c r="E23" s="172">
        <v>24687</v>
      </c>
      <c r="F23" s="172">
        <v>19546</v>
      </c>
      <c r="G23" s="172">
        <v>770</v>
      </c>
      <c r="H23" s="172">
        <v>3972</v>
      </c>
      <c r="I23" s="172">
        <v>176</v>
      </c>
      <c r="J23" s="172">
        <v>223</v>
      </c>
    </row>
    <row r="24" spans="1:10" ht="13.8" thickBot="1" x14ac:dyDescent="0.3">
      <c r="A24" s="432"/>
      <c r="B24" s="437"/>
      <c r="C24" s="437"/>
      <c r="D24" s="171" t="s">
        <v>7</v>
      </c>
      <c r="E24" s="172">
        <v>12631</v>
      </c>
      <c r="F24" s="172">
        <v>9853</v>
      </c>
      <c r="G24" s="172">
        <v>468</v>
      </c>
      <c r="H24" s="172">
        <v>2106</v>
      </c>
      <c r="I24" s="172">
        <v>98</v>
      </c>
      <c r="J24" s="172">
        <v>106</v>
      </c>
    </row>
    <row r="25" spans="1:10" ht="13.8" thickBot="1" x14ac:dyDescent="0.3">
      <c r="A25" s="432"/>
      <c r="B25" s="437"/>
      <c r="C25" s="437"/>
      <c r="D25" s="171" t="s">
        <v>4</v>
      </c>
      <c r="E25" s="172">
        <v>12056</v>
      </c>
      <c r="F25" s="172">
        <v>9693</v>
      </c>
      <c r="G25" s="172">
        <v>302</v>
      </c>
      <c r="H25" s="172">
        <v>1866</v>
      </c>
      <c r="I25" s="172">
        <v>78</v>
      </c>
      <c r="J25" s="172">
        <v>117</v>
      </c>
    </row>
    <row r="26" spans="1:10" ht="13.8" thickBot="1" x14ac:dyDescent="0.3">
      <c r="A26" s="432"/>
      <c r="B26" s="177"/>
      <c r="C26" s="177"/>
      <c r="D26" s="171"/>
      <c r="E26" s="172"/>
      <c r="F26" s="172"/>
      <c r="G26" s="172"/>
      <c r="H26" s="172"/>
      <c r="I26" s="172"/>
      <c r="J26" s="172"/>
    </row>
    <row r="27" spans="1:10" ht="13.8" thickBot="1" x14ac:dyDescent="0.3">
      <c r="A27" s="432"/>
      <c r="B27" s="436" t="s">
        <v>88</v>
      </c>
      <c r="C27" s="176">
        <v>2013</v>
      </c>
      <c r="D27" s="171" t="s">
        <v>83</v>
      </c>
      <c r="E27" s="172">
        <v>10116</v>
      </c>
      <c r="F27" s="172">
        <v>7862</v>
      </c>
      <c r="G27" s="172">
        <v>798</v>
      </c>
      <c r="H27" s="172">
        <v>1269</v>
      </c>
      <c r="I27" s="172">
        <v>104</v>
      </c>
      <c r="J27" s="172">
        <v>83</v>
      </c>
    </row>
    <row r="28" spans="1:10" ht="13.8" thickBot="1" x14ac:dyDescent="0.3">
      <c r="A28" s="432"/>
      <c r="B28" s="437"/>
      <c r="C28" s="436">
        <v>2014</v>
      </c>
      <c r="D28" s="171" t="s">
        <v>83</v>
      </c>
      <c r="E28" s="172">
        <v>14597</v>
      </c>
      <c r="F28" s="172">
        <v>11460</v>
      </c>
      <c r="G28" s="172">
        <v>618</v>
      </c>
      <c r="H28" s="172">
        <v>2217</v>
      </c>
      <c r="I28" s="172">
        <v>76</v>
      </c>
      <c r="J28" s="172">
        <v>226</v>
      </c>
    </row>
    <row r="29" spans="1:10" ht="13.8" thickBot="1" x14ac:dyDescent="0.3">
      <c r="A29" s="432"/>
      <c r="B29" s="437"/>
      <c r="C29" s="437"/>
      <c r="D29" s="171" t="s">
        <v>7</v>
      </c>
      <c r="E29" s="172">
        <v>3343</v>
      </c>
      <c r="F29" s="172">
        <v>2620</v>
      </c>
      <c r="G29" s="172">
        <v>160</v>
      </c>
      <c r="H29" s="172">
        <v>510</v>
      </c>
      <c r="I29" s="172">
        <v>16</v>
      </c>
      <c r="J29" s="172">
        <v>37</v>
      </c>
    </row>
    <row r="30" spans="1:10" ht="13.8" thickBot="1" x14ac:dyDescent="0.3">
      <c r="A30" s="432"/>
      <c r="B30" s="437"/>
      <c r="C30" s="437"/>
      <c r="D30" s="171" t="s">
        <v>4</v>
      </c>
      <c r="E30" s="172">
        <v>3574</v>
      </c>
      <c r="F30" s="172">
        <v>2825</v>
      </c>
      <c r="G30" s="172">
        <v>177</v>
      </c>
      <c r="H30" s="172">
        <v>505</v>
      </c>
      <c r="I30" s="172">
        <v>17</v>
      </c>
      <c r="J30" s="172">
        <v>50</v>
      </c>
    </row>
    <row r="31" spans="1:10" ht="13.8" thickBot="1" x14ac:dyDescent="0.3">
      <c r="A31" s="432"/>
      <c r="B31" s="437"/>
      <c r="C31" s="437"/>
      <c r="D31" s="171" t="s">
        <v>5</v>
      </c>
      <c r="E31" s="172">
        <v>3808</v>
      </c>
      <c r="F31" s="172">
        <v>2941</v>
      </c>
      <c r="G31" s="172">
        <v>169</v>
      </c>
      <c r="H31" s="172">
        <v>615</v>
      </c>
      <c r="I31" s="172">
        <v>18</v>
      </c>
      <c r="J31" s="172">
        <v>65</v>
      </c>
    </row>
    <row r="32" spans="1:10" ht="13.8" thickBot="1" x14ac:dyDescent="0.3">
      <c r="A32" s="432"/>
      <c r="B32" s="437"/>
      <c r="C32" s="438"/>
      <c r="D32" s="171" t="s">
        <v>6</v>
      </c>
      <c r="E32" s="172">
        <v>3872</v>
      </c>
      <c r="F32" s="172">
        <v>3074</v>
      </c>
      <c r="G32" s="172">
        <v>112</v>
      </c>
      <c r="H32" s="172">
        <v>587</v>
      </c>
      <c r="I32" s="172">
        <v>25</v>
      </c>
      <c r="J32" s="172">
        <v>74</v>
      </c>
    </row>
    <row r="33" spans="1:10" ht="13.8" thickBot="1" x14ac:dyDescent="0.3">
      <c r="A33" s="432"/>
      <c r="B33" s="437"/>
      <c r="C33" s="177"/>
      <c r="D33" s="171"/>
      <c r="E33" s="172"/>
      <c r="F33" s="172"/>
      <c r="G33" s="172"/>
      <c r="H33" s="172"/>
      <c r="I33" s="172"/>
      <c r="J33" s="172"/>
    </row>
    <row r="34" spans="1:10" ht="13.8" thickBot="1" x14ac:dyDescent="0.3">
      <c r="A34" s="432"/>
      <c r="B34" s="437"/>
      <c r="C34" s="436">
        <v>2015</v>
      </c>
      <c r="D34" s="171" t="s">
        <v>83</v>
      </c>
      <c r="E34" s="172">
        <v>9214</v>
      </c>
      <c r="F34" s="172">
        <v>7283</v>
      </c>
      <c r="G34" s="172">
        <v>233</v>
      </c>
      <c r="H34" s="172">
        <v>1463</v>
      </c>
      <c r="I34" s="172">
        <v>48</v>
      </c>
      <c r="J34" s="172">
        <v>187</v>
      </c>
    </row>
    <row r="35" spans="1:10" ht="13.8" thickBot="1" x14ac:dyDescent="0.3">
      <c r="A35" s="432"/>
      <c r="B35" s="437"/>
      <c r="C35" s="437"/>
      <c r="D35" s="171" t="s">
        <v>7</v>
      </c>
      <c r="E35" s="172">
        <v>4498</v>
      </c>
      <c r="F35" s="172">
        <v>3516</v>
      </c>
      <c r="G35" s="172">
        <v>134</v>
      </c>
      <c r="H35" s="172">
        <v>726</v>
      </c>
      <c r="I35" s="172">
        <v>24</v>
      </c>
      <c r="J35" s="172">
        <v>98</v>
      </c>
    </row>
    <row r="36" spans="1:10" ht="13.8" thickBot="1" x14ac:dyDescent="0.3">
      <c r="A36" s="432"/>
      <c r="B36" s="437"/>
      <c r="C36" s="437"/>
      <c r="D36" s="171" t="s">
        <v>4</v>
      </c>
      <c r="E36" s="172">
        <v>4716</v>
      </c>
      <c r="F36" s="172">
        <v>3767</v>
      </c>
      <c r="G36" s="172">
        <v>99</v>
      </c>
      <c r="H36" s="172">
        <v>737</v>
      </c>
      <c r="I36" s="172">
        <v>24</v>
      </c>
      <c r="J36" s="172">
        <v>89</v>
      </c>
    </row>
    <row r="37" spans="1:10" ht="13.8" thickBot="1" x14ac:dyDescent="0.3">
      <c r="A37" s="432"/>
      <c r="B37" s="177"/>
      <c r="C37" s="177"/>
      <c r="D37" s="171"/>
      <c r="E37" s="172"/>
      <c r="F37" s="172"/>
      <c r="G37" s="172"/>
      <c r="H37" s="172"/>
      <c r="I37" s="172"/>
      <c r="J37" s="172"/>
    </row>
    <row r="38" spans="1:10" ht="13.8" thickBot="1" x14ac:dyDescent="0.3">
      <c r="A38" s="432"/>
      <c r="B38" s="436" t="s">
        <v>89</v>
      </c>
      <c r="C38" s="176">
        <v>2013</v>
      </c>
      <c r="D38" s="171" t="s">
        <v>83</v>
      </c>
      <c r="E38" s="172">
        <v>36</v>
      </c>
      <c r="F38" s="172">
        <v>31</v>
      </c>
      <c r="G38" s="172">
        <v>0</v>
      </c>
      <c r="H38" s="172">
        <v>5</v>
      </c>
      <c r="I38" s="172">
        <v>0</v>
      </c>
      <c r="J38" s="172">
        <v>0</v>
      </c>
    </row>
    <row r="39" spans="1:10" ht="13.8" thickBot="1" x14ac:dyDescent="0.3">
      <c r="A39" s="432"/>
      <c r="B39" s="437"/>
      <c r="C39" s="436">
        <v>2014</v>
      </c>
      <c r="D39" s="171" t="s">
        <v>83</v>
      </c>
      <c r="E39" s="172">
        <v>29</v>
      </c>
      <c r="F39" s="172">
        <v>23</v>
      </c>
      <c r="G39" s="172">
        <v>1</v>
      </c>
      <c r="H39" s="172">
        <v>5</v>
      </c>
      <c r="I39" s="172">
        <v>0</v>
      </c>
      <c r="J39" s="172">
        <v>0</v>
      </c>
    </row>
    <row r="40" spans="1:10" ht="13.8" thickBot="1" x14ac:dyDescent="0.3">
      <c r="A40" s="432"/>
      <c r="B40" s="437"/>
      <c r="C40" s="437"/>
      <c r="D40" s="171" t="s">
        <v>7</v>
      </c>
      <c r="E40" s="172">
        <v>7</v>
      </c>
      <c r="F40" s="172">
        <v>6</v>
      </c>
      <c r="G40" s="172">
        <v>1</v>
      </c>
      <c r="H40" s="172">
        <v>0</v>
      </c>
      <c r="I40" s="172">
        <v>0</v>
      </c>
      <c r="J40" s="172">
        <v>0</v>
      </c>
    </row>
    <row r="41" spans="1:10" ht="13.8" thickBot="1" x14ac:dyDescent="0.3">
      <c r="A41" s="432"/>
      <c r="B41" s="437"/>
      <c r="C41" s="437"/>
      <c r="D41" s="171" t="s">
        <v>4</v>
      </c>
      <c r="E41" s="172">
        <v>4</v>
      </c>
      <c r="F41" s="172">
        <v>4</v>
      </c>
      <c r="G41" s="172">
        <v>0</v>
      </c>
      <c r="H41" s="172">
        <v>0</v>
      </c>
      <c r="I41" s="172">
        <v>0</v>
      </c>
      <c r="J41" s="172">
        <v>0</v>
      </c>
    </row>
    <row r="42" spans="1:10" ht="13.8" thickBot="1" x14ac:dyDescent="0.3">
      <c r="A42" s="432"/>
      <c r="B42" s="437"/>
      <c r="C42" s="437"/>
      <c r="D42" s="171" t="s">
        <v>5</v>
      </c>
      <c r="E42" s="172">
        <v>9</v>
      </c>
      <c r="F42" s="172">
        <v>7</v>
      </c>
      <c r="G42" s="172">
        <v>0</v>
      </c>
      <c r="H42" s="172">
        <v>2</v>
      </c>
      <c r="I42" s="172">
        <v>0</v>
      </c>
      <c r="J42" s="172">
        <v>0</v>
      </c>
    </row>
    <row r="43" spans="1:10" ht="13.8" thickBot="1" x14ac:dyDescent="0.3">
      <c r="A43" s="432"/>
      <c r="B43" s="437"/>
      <c r="C43" s="438"/>
      <c r="D43" s="171" t="s">
        <v>6</v>
      </c>
      <c r="E43" s="172">
        <v>9</v>
      </c>
      <c r="F43" s="172">
        <v>6</v>
      </c>
      <c r="G43" s="172">
        <v>0</v>
      </c>
      <c r="H43" s="172">
        <v>3</v>
      </c>
      <c r="I43" s="172">
        <v>0</v>
      </c>
      <c r="J43" s="172">
        <v>0</v>
      </c>
    </row>
    <row r="44" spans="1:10" ht="13.8" thickBot="1" x14ac:dyDescent="0.3">
      <c r="A44" s="432"/>
      <c r="B44" s="437"/>
      <c r="C44" s="177"/>
      <c r="D44" s="171"/>
      <c r="E44" s="172"/>
      <c r="F44" s="172"/>
      <c r="G44" s="172"/>
      <c r="H44" s="172"/>
      <c r="I44" s="172"/>
      <c r="J44" s="172"/>
    </row>
    <row r="45" spans="1:10" ht="13.8" thickBot="1" x14ac:dyDescent="0.3">
      <c r="A45" s="432"/>
      <c r="B45" s="437"/>
      <c r="C45" s="436">
        <v>2015</v>
      </c>
      <c r="D45" s="171" t="s">
        <v>83</v>
      </c>
      <c r="E45" s="172">
        <v>40</v>
      </c>
      <c r="F45" s="172">
        <v>28</v>
      </c>
      <c r="G45" s="172">
        <v>4</v>
      </c>
      <c r="H45" s="172">
        <v>8</v>
      </c>
      <c r="I45" s="172">
        <v>0</v>
      </c>
      <c r="J45" s="172">
        <v>0</v>
      </c>
    </row>
    <row r="46" spans="1:10" ht="13.8" thickBot="1" x14ac:dyDescent="0.3">
      <c r="A46" s="432"/>
      <c r="B46" s="437"/>
      <c r="C46" s="437"/>
      <c r="D46" s="171" t="s">
        <v>7</v>
      </c>
      <c r="E46" s="172">
        <v>20</v>
      </c>
      <c r="F46" s="172">
        <v>15</v>
      </c>
      <c r="G46" s="172">
        <v>3</v>
      </c>
      <c r="H46" s="172">
        <v>2</v>
      </c>
      <c r="I46" s="172">
        <v>0</v>
      </c>
      <c r="J46" s="172">
        <v>0</v>
      </c>
    </row>
    <row r="47" spans="1:10" ht="13.8" thickBot="1" x14ac:dyDescent="0.3">
      <c r="A47" s="432"/>
      <c r="B47" s="437"/>
      <c r="C47" s="437"/>
      <c r="D47" s="171" t="s">
        <v>4</v>
      </c>
      <c r="E47" s="172">
        <v>20</v>
      </c>
      <c r="F47" s="172">
        <v>13</v>
      </c>
      <c r="G47" s="172">
        <v>1</v>
      </c>
      <c r="H47" s="172">
        <v>6</v>
      </c>
      <c r="I47" s="172">
        <v>0</v>
      </c>
      <c r="J47" s="172">
        <v>0</v>
      </c>
    </row>
    <row r="48" spans="1:10" ht="13.8" thickBot="1" x14ac:dyDescent="0.3">
      <c r="A48" s="431" t="s">
        <v>95</v>
      </c>
      <c r="B48" s="433"/>
      <c r="C48" s="434"/>
      <c r="D48" s="435"/>
      <c r="E48" s="172"/>
      <c r="F48" s="172"/>
      <c r="G48" s="172"/>
      <c r="H48" s="172"/>
      <c r="I48" s="172"/>
      <c r="J48" s="172"/>
    </row>
    <row r="49" spans="1:10" ht="13.8" thickBot="1" x14ac:dyDescent="0.3">
      <c r="A49" s="432"/>
      <c r="B49" s="436" t="s">
        <v>86</v>
      </c>
      <c r="C49" s="176">
        <v>2013</v>
      </c>
      <c r="D49" s="171" t="s">
        <v>83</v>
      </c>
      <c r="E49" s="172">
        <v>77590</v>
      </c>
      <c r="F49" s="172">
        <v>63359</v>
      </c>
      <c r="G49" s="172">
        <v>4409</v>
      </c>
      <c r="H49" s="172">
        <v>8783</v>
      </c>
      <c r="I49" s="172">
        <v>487</v>
      </c>
      <c r="J49" s="172">
        <v>552</v>
      </c>
    </row>
    <row r="50" spans="1:10" ht="13.8" thickBot="1" x14ac:dyDescent="0.3">
      <c r="A50" s="432"/>
      <c r="B50" s="437"/>
      <c r="C50" s="436">
        <v>2014</v>
      </c>
      <c r="D50" s="171" t="s">
        <v>83</v>
      </c>
      <c r="E50" s="172">
        <v>84488</v>
      </c>
      <c r="F50" s="172">
        <v>68528</v>
      </c>
      <c r="G50" s="172">
        <v>3199</v>
      </c>
      <c r="H50" s="172">
        <v>11409</v>
      </c>
      <c r="I50" s="172">
        <v>378</v>
      </c>
      <c r="J50" s="172">
        <v>974</v>
      </c>
    </row>
    <row r="51" spans="1:10" ht="13.8" thickBot="1" x14ac:dyDescent="0.3">
      <c r="A51" s="432"/>
      <c r="B51" s="437"/>
      <c r="C51" s="437"/>
      <c r="D51" s="171" t="s">
        <v>7</v>
      </c>
      <c r="E51" s="172">
        <v>21707</v>
      </c>
      <c r="F51" s="172">
        <v>17611</v>
      </c>
      <c r="G51" s="172">
        <v>854</v>
      </c>
      <c r="H51" s="172">
        <v>2934</v>
      </c>
      <c r="I51" s="172">
        <v>91</v>
      </c>
      <c r="J51" s="172">
        <v>217</v>
      </c>
    </row>
    <row r="52" spans="1:10" ht="13.8" thickBot="1" x14ac:dyDescent="0.3">
      <c r="A52" s="432"/>
      <c r="B52" s="437"/>
      <c r="C52" s="437"/>
      <c r="D52" s="171" t="s">
        <v>4</v>
      </c>
      <c r="E52" s="172">
        <v>21117</v>
      </c>
      <c r="F52" s="172">
        <v>17083</v>
      </c>
      <c r="G52" s="172">
        <v>895</v>
      </c>
      <c r="H52" s="172">
        <v>2828</v>
      </c>
      <c r="I52" s="172">
        <v>94</v>
      </c>
      <c r="J52" s="172">
        <v>217</v>
      </c>
    </row>
    <row r="53" spans="1:10" ht="13.8" thickBot="1" x14ac:dyDescent="0.3">
      <c r="A53" s="432"/>
      <c r="B53" s="437"/>
      <c r="C53" s="437"/>
      <c r="D53" s="171" t="s">
        <v>5</v>
      </c>
      <c r="E53" s="172">
        <v>20919</v>
      </c>
      <c r="F53" s="172">
        <v>16881</v>
      </c>
      <c r="G53" s="172">
        <v>718</v>
      </c>
      <c r="H53" s="172">
        <v>2964</v>
      </c>
      <c r="I53" s="172">
        <v>112</v>
      </c>
      <c r="J53" s="172">
        <v>244</v>
      </c>
    </row>
    <row r="54" spans="1:10" ht="13.8" thickBot="1" x14ac:dyDescent="0.3">
      <c r="A54" s="432"/>
      <c r="B54" s="437"/>
      <c r="C54" s="438"/>
      <c r="D54" s="171" t="s">
        <v>6</v>
      </c>
      <c r="E54" s="172">
        <v>20745</v>
      </c>
      <c r="F54" s="172">
        <v>16953</v>
      </c>
      <c r="G54" s="172">
        <v>732</v>
      </c>
      <c r="H54" s="172">
        <v>2683</v>
      </c>
      <c r="I54" s="172">
        <v>81</v>
      </c>
      <c r="J54" s="172">
        <v>296</v>
      </c>
    </row>
    <row r="55" spans="1:10" ht="13.8" thickBot="1" x14ac:dyDescent="0.3">
      <c r="A55" s="432"/>
      <c r="B55" s="437"/>
      <c r="C55" s="177"/>
      <c r="D55" s="171"/>
      <c r="E55" s="172"/>
      <c r="F55" s="172"/>
      <c r="G55" s="172"/>
      <c r="H55" s="172"/>
      <c r="I55" s="172"/>
      <c r="J55" s="172"/>
    </row>
    <row r="56" spans="1:10" ht="13.8" thickBot="1" x14ac:dyDescent="0.3">
      <c r="A56" s="432"/>
      <c r="B56" s="437"/>
      <c r="C56" s="436">
        <v>2015</v>
      </c>
      <c r="D56" s="171" t="s">
        <v>83</v>
      </c>
      <c r="E56" s="172">
        <v>42334</v>
      </c>
      <c r="F56" s="172">
        <v>34978</v>
      </c>
      <c r="G56" s="172">
        <v>1205</v>
      </c>
      <c r="H56" s="172">
        <v>5422</v>
      </c>
      <c r="I56" s="172">
        <v>203</v>
      </c>
      <c r="J56" s="172">
        <v>526</v>
      </c>
    </row>
    <row r="57" spans="1:10" ht="13.8" thickBot="1" x14ac:dyDescent="0.3">
      <c r="A57" s="432"/>
      <c r="B57" s="437"/>
      <c r="C57" s="437"/>
      <c r="D57" s="171" t="s">
        <v>7</v>
      </c>
      <c r="E57" s="172">
        <v>21610</v>
      </c>
      <c r="F57" s="172">
        <v>17830</v>
      </c>
      <c r="G57" s="172">
        <v>697</v>
      </c>
      <c r="H57" s="172">
        <v>2731</v>
      </c>
      <c r="I57" s="172">
        <v>108</v>
      </c>
      <c r="J57" s="172">
        <v>244</v>
      </c>
    </row>
    <row r="58" spans="1:10" ht="13.8" thickBot="1" x14ac:dyDescent="0.3">
      <c r="A58" s="432"/>
      <c r="B58" s="437"/>
      <c r="C58" s="437"/>
      <c r="D58" s="171" t="s">
        <v>4</v>
      </c>
      <c r="E58" s="172">
        <v>20724</v>
      </c>
      <c r="F58" s="172">
        <v>17148</v>
      </c>
      <c r="G58" s="172">
        <v>508</v>
      </c>
      <c r="H58" s="172">
        <v>2691</v>
      </c>
      <c r="I58" s="172">
        <v>95</v>
      </c>
      <c r="J58" s="172">
        <v>282</v>
      </c>
    </row>
    <row r="59" spans="1:10" ht="13.8" thickBot="1" x14ac:dyDescent="0.3">
      <c r="A59" s="432"/>
      <c r="B59" s="177"/>
      <c r="C59" s="177"/>
      <c r="D59" s="171"/>
      <c r="E59" s="172"/>
      <c r="F59" s="172"/>
      <c r="G59" s="172"/>
      <c r="H59" s="172"/>
      <c r="I59" s="172"/>
      <c r="J59" s="172"/>
    </row>
    <row r="60" spans="1:10" ht="13.8" thickBot="1" x14ac:dyDescent="0.3">
      <c r="A60" s="432"/>
      <c r="B60" s="436" t="s">
        <v>87</v>
      </c>
      <c r="C60" s="176">
        <v>2013</v>
      </c>
      <c r="D60" s="171" t="s">
        <v>83</v>
      </c>
      <c r="E60" s="172">
        <v>60041</v>
      </c>
      <c r="F60" s="172">
        <v>46369</v>
      </c>
      <c r="G60" s="172">
        <v>4928</v>
      </c>
      <c r="H60" s="172">
        <v>7558</v>
      </c>
      <c r="I60" s="172">
        <v>896</v>
      </c>
      <c r="J60" s="172">
        <v>290</v>
      </c>
    </row>
    <row r="61" spans="1:10" ht="13.8" thickBot="1" x14ac:dyDescent="0.3">
      <c r="A61" s="432"/>
      <c r="B61" s="437"/>
      <c r="C61" s="436">
        <v>2014</v>
      </c>
      <c r="D61" s="171" t="s">
        <v>83</v>
      </c>
      <c r="E61" s="172">
        <v>47488</v>
      </c>
      <c r="F61" s="172">
        <v>38568</v>
      </c>
      <c r="G61" s="172">
        <v>1370</v>
      </c>
      <c r="H61" s="172">
        <v>6861</v>
      </c>
      <c r="I61" s="172">
        <v>350</v>
      </c>
      <c r="J61" s="172">
        <v>339</v>
      </c>
    </row>
    <row r="62" spans="1:10" ht="13.8" thickBot="1" x14ac:dyDescent="0.3">
      <c r="A62" s="432"/>
      <c r="B62" s="437"/>
      <c r="C62" s="437"/>
      <c r="D62" s="171" t="s">
        <v>7</v>
      </c>
      <c r="E62" s="172">
        <v>16002</v>
      </c>
      <c r="F62" s="172">
        <v>13059</v>
      </c>
      <c r="G62" s="172">
        <v>513</v>
      </c>
      <c r="H62" s="172">
        <v>2184</v>
      </c>
      <c r="I62" s="172">
        <v>130</v>
      </c>
      <c r="J62" s="172">
        <v>116</v>
      </c>
    </row>
    <row r="63" spans="1:10" ht="13.8" thickBot="1" x14ac:dyDescent="0.3">
      <c r="A63" s="432"/>
      <c r="B63" s="437"/>
      <c r="C63" s="437"/>
      <c r="D63" s="171" t="s">
        <v>4</v>
      </c>
      <c r="E63" s="172">
        <v>11543</v>
      </c>
      <c r="F63" s="172">
        <v>9491</v>
      </c>
      <c r="G63" s="172">
        <v>373</v>
      </c>
      <c r="H63" s="172">
        <v>1525</v>
      </c>
      <c r="I63" s="172">
        <v>90</v>
      </c>
      <c r="J63" s="172">
        <v>64</v>
      </c>
    </row>
    <row r="64" spans="1:10" ht="13.8" thickBot="1" x14ac:dyDescent="0.3">
      <c r="A64" s="432"/>
      <c r="B64" s="437"/>
      <c r="C64" s="437"/>
      <c r="D64" s="171" t="s">
        <v>5</v>
      </c>
      <c r="E64" s="172">
        <v>10109</v>
      </c>
      <c r="F64" s="172">
        <v>8138</v>
      </c>
      <c r="G64" s="172">
        <v>260</v>
      </c>
      <c r="H64" s="172">
        <v>1573</v>
      </c>
      <c r="I64" s="172">
        <v>66</v>
      </c>
      <c r="J64" s="172">
        <v>72</v>
      </c>
    </row>
    <row r="65" spans="1:10" ht="13.8" thickBot="1" x14ac:dyDescent="0.3">
      <c r="A65" s="432"/>
      <c r="B65" s="437"/>
      <c r="C65" s="438"/>
      <c r="D65" s="171" t="s">
        <v>6</v>
      </c>
      <c r="E65" s="172">
        <v>9834</v>
      </c>
      <c r="F65" s="172">
        <v>7880</v>
      </c>
      <c r="G65" s="172">
        <v>224</v>
      </c>
      <c r="H65" s="172">
        <v>1579</v>
      </c>
      <c r="I65" s="172">
        <v>64</v>
      </c>
      <c r="J65" s="172">
        <v>87</v>
      </c>
    </row>
    <row r="66" spans="1:10" ht="13.8" thickBot="1" x14ac:dyDescent="0.3">
      <c r="A66" s="432"/>
      <c r="B66" s="437"/>
      <c r="C66" s="177"/>
      <c r="D66" s="171"/>
      <c r="E66" s="172"/>
      <c r="F66" s="172"/>
      <c r="G66" s="172"/>
      <c r="H66" s="172"/>
      <c r="I66" s="172"/>
      <c r="J66" s="172"/>
    </row>
    <row r="67" spans="1:10" ht="13.8" thickBot="1" x14ac:dyDescent="0.3">
      <c r="A67" s="432"/>
      <c r="B67" s="437"/>
      <c r="C67" s="436">
        <v>2015</v>
      </c>
      <c r="D67" s="171" t="s">
        <v>83</v>
      </c>
      <c r="E67" s="172">
        <v>20210</v>
      </c>
      <c r="F67" s="172">
        <v>16348</v>
      </c>
      <c r="G67" s="172">
        <v>364</v>
      </c>
      <c r="H67" s="172">
        <v>3190</v>
      </c>
      <c r="I67" s="172">
        <v>139</v>
      </c>
      <c r="J67" s="172">
        <v>169</v>
      </c>
    </row>
    <row r="68" spans="1:10" ht="13.8" thickBot="1" x14ac:dyDescent="0.3">
      <c r="A68" s="432"/>
      <c r="B68" s="437"/>
      <c r="C68" s="437"/>
      <c r="D68" s="171" t="s">
        <v>7</v>
      </c>
      <c r="E68" s="172">
        <v>10410</v>
      </c>
      <c r="F68" s="172">
        <v>8317</v>
      </c>
      <c r="G68" s="172">
        <v>227</v>
      </c>
      <c r="H68" s="172">
        <v>1716</v>
      </c>
      <c r="I68" s="172">
        <v>76</v>
      </c>
      <c r="J68" s="172">
        <v>74</v>
      </c>
    </row>
    <row r="69" spans="1:10" ht="13.8" thickBot="1" x14ac:dyDescent="0.3">
      <c r="A69" s="432"/>
      <c r="B69" s="437"/>
      <c r="C69" s="437"/>
      <c r="D69" s="171" t="s">
        <v>4</v>
      </c>
      <c r="E69" s="172">
        <v>9800</v>
      </c>
      <c r="F69" s="172">
        <v>8031</v>
      </c>
      <c r="G69" s="172">
        <v>137</v>
      </c>
      <c r="H69" s="172">
        <v>1474</v>
      </c>
      <c r="I69" s="172">
        <v>63</v>
      </c>
      <c r="J69" s="172">
        <v>95</v>
      </c>
    </row>
    <row r="70" spans="1:10" ht="13.8" thickBot="1" x14ac:dyDescent="0.3">
      <c r="A70" s="432"/>
      <c r="B70" s="177"/>
      <c r="C70" s="177"/>
      <c r="D70" s="171"/>
      <c r="E70" s="172"/>
      <c r="F70" s="172"/>
      <c r="G70" s="172"/>
      <c r="H70" s="172"/>
      <c r="I70" s="172"/>
      <c r="J70" s="172"/>
    </row>
    <row r="71" spans="1:10" ht="13.8" thickBot="1" x14ac:dyDescent="0.3">
      <c r="A71" s="432"/>
      <c r="B71" s="436" t="s">
        <v>88</v>
      </c>
      <c r="C71" s="176">
        <v>2013</v>
      </c>
      <c r="D71" s="171" t="s">
        <v>83</v>
      </c>
      <c r="E71" s="172">
        <v>8524</v>
      </c>
      <c r="F71" s="172">
        <v>6681</v>
      </c>
      <c r="G71" s="172">
        <v>648</v>
      </c>
      <c r="H71" s="172">
        <v>1043</v>
      </c>
      <c r="I71" s="172">
        <v>83</v>
      </c>
      <c r="J71" s="172">
        <v>69</v>
      </c>
    </row>
    <row r="72" spans="1:10" ht="13.8" thickBot="1" x14ac:dyDescent="0.3">
      <c r="A72" s="432"/>
      <c r="B72" s="437"/>
      <c r="C72" s="436">
        <v>2014</v>
      </c>
      <c r="D72" s="171" t="s">
        <v>83</v>
      </c>
      <c r="E72" s="172">
        <v>12339</v>
      </c>
      <c r="F72" s="172">
        <v>9800</v>
      </c>
      <c r="G72" s="172">
        <v>461</v>
      </c>
      <c r="H72" s="172">
        <v>1829</v>
      </c>
      <c r="I72" s="172">
        <v>67</v>
      </c>
      <c r="J72" s="172">
        <v>182</v>
      </c>
    </row>
    <row r="73" spans="1:10" ht="13.8" thickBot="1" x14ac:dyDescent="0.3">
      <c r="A73" s="432"/>
      <c r="B73" s="437"/>
      <c r="C73" s="437"/>
      <c r="D73" s="171" t="s">
        <v>7</v>
      </c>
      <c r="E73" s="172">
        <v>2832</v>
      </c>
      <c r="F73" s="172">
        <v>2240</v>
      </c>
      <c r="G73" s="172">
        <v>117</v>
      </c>
      <c r="H73" s="172">
        <v>430</v>
      </c>
      <c r="I73" s="172">
        <v>15</v>
      </c>
      <c r="J73" s="172">
        <v>30</v>
      </c>
    </row>
    <row r="74" spans="1:10" ht="13.8" thickBot="1" x14ac:dyDescent="0.3">
      <c r="A74" s="432"/>
      <c r="B74" s="437"/>
      <c r="C74" s="437"/>
      <c r="D74" s="171" t="s">
        <v>4</v>
      </c>
      <c r="E74" s="172">
        <v>3018</v>
      </c>
      <c r="F74" s="172">
        <v>2397</v>
      </c>
      <c r="G74" s="172">
        <v>136</v>
      </c>
      <c r="H74" s="172">
        <v>426</v>
      </c>
      <c r="I74" s="172">
        <v>16</v>
      </c>
      <c r="J74" s="172">
        <v>43</v>
      </c>
    </row>
    <row r="75" spans="1:10" ht="13.8" thickBot="1" x14ac:dyDescent="0.3">
      <c r="A75" s="432"/>
      <c r="B75" s="437"/>
      <c r="C75" s="437"/>
      <c r="D75" s="171" t="s">
        <v>5</v>
      </c>
      <c r="E75" s="172">
        <v>3213</v>
      </c>
      <c r="F75" s="172">
        <v>2520</v>
      </c>
      <c r="G75" s="172">
        <v>132</v>
      </c>
      <c r="H75" s="172">
        <v>497</v>
      </c>
      <c r="I75" s="172">
        <v>17</v>
      </c>
      <c r="J75" s="172">
        <v>47</v>
      </c>
    </row>
    <row r="76" spans="1:10" ht="13.8" thickBot="1" x14ac:dyDescent="0.3">
      <c r="A76" s="432"/>
      <c r="B76" s="437"/>
      <c r="C76" s="438"/>
      <c r="D76" s="171" t="s">
        <v>6</v>
      </c>
      <c r="E76" s="172">
        <v>3276</v>
      </c>
      <c r="F76" s="172">
        <v>2643</v>
      </c>
      <c r="G76" s="172">
        <v>76</v>
      </c>
      <c r="H76" s="172">
        <v>476</v>
      </c>
      <c r="I76" s="172">
        <v>19</v>
      </c>
      <c r="J76" s="172">
        <v>62</v>
      </c>
    </row>
    <row r="77" spans="1:10" ht="13.8" thickBot="1" x14ac:dyDescent="0.3">
      <c r="A77" s="432"/>
      <c r="B77" s="437"/>
      <c r="C77" s="177"/>
      <c r="D77" s="171"/>
      <c r="E77" s="172"/>
      <c r="F77" s="172"/>
      <c r="G77" s="172"/>
      <c r="H77" s="172"/>
      <c r="I77" s="172"/>
      <c r="J77" s="172"/>
    </row>
    <row r="78" spans="1:10" ht="13.8" thickBot="1" x14ac:dyDescent="0.3">
      <c r="A78" s="432"/>
      <c r="B78" s="437"/>
      <c r="C78" s="436">
        <v>2015</v>
      </c>
      <c r="D78" s="171" t="s">
        <v>83</v>
      </c>
      <c r="E78" s="172">
        <v>7780</v>
      </c>
      <c r="F78" s="172">
        <v>6216</v>
      </c>
      <c r="G78" s="172">
        <v>145</v>
      </c>
      <c r="H78" s="172">
        <v>1225</v>
      </c>
      <c r="I78" s="172">
        <v>38</v>
      </c>
      <c r="J78" s="172">
        <v>156</v>
      </c>
    </row>
    <row r="79" spans="1:10" ht="13.8" thickBot="1" x14ac:dyDescent="0.3">
      <c r="A79" s="432"/>
      <c r="B79" s="437"/>
      <c r="C79" s="437"/>
      <c r="D79" s="171" t="s">
        <v>7</v>
      </c>
      <c r="E79" s="172">
        <v>3831</v>
      </c>
      <c r="F79" s="172">
        <v>3027</v>
      </c>
      <c r="G79" s="172">
        <v>83</v>
      </c>
      <c r="H79" s="172">
        <v>619</v>
      </c>
      <c r="I79" s="172">
        <v>21</v>
      </c>
      <c r="J79" s="172">
        <v>81</v>
      </c>
    </row>
    <row r="80" spans="1:10" ht="13.8" thickBot="1" x14ac:dyDescent="0.3">
      <c r="A80" s="432"/>
      <c r="B80" s="437"/>
      <c r="C80" s="437"/>
      <c r="D80" s="171" t="s">
        <v>4</v>
      </c>
      <c r="E80" s="172">
        <v>3949</v>
      </c>
      <c r="F80" s="172">
        <v>3189</v>
      </c>
      <c r="G80" s="172">
        <v>62</v>
      </c>
      <c r="H80" s="172">
        <v>606</v>
      </c>
      <c r="I80" s="172">
        <v>17</v>
      </c>
      <c r="J80" s="172">
        <v>75</v>
      </c>
    </row>
    <row r="81" spans="1:10" ht="13.8" thickBot="1" x14ac:dyDescent="0.3">
      <c r="A81" s="432"/>
      <c r="B81" s="177"/>
      <c r="C81" s="177"/>
      <c r="D81" s="171"/>
      <c r="E81" s="172"/>
      <c r="F81" s="172"/>
      <c r="G81" s="172"/>
      <c r="H81" s="172"/>
      <c r="I81" s="172"/>
      <c r="J81" s="172"/>
    </row>
    <row r="82" spans="1:10" ht="13.8" thickBot="1" x14ac:dyDescent="0.3">
      <c r="A82" s="432"/>
      <c r="B82" s="436" t="s">
        <v>89</v>
      </c>
      <c r="C82" s="176">
        <v>2013</v>
      </c>
      <c r="D82" s="171" t="s">
        <v>83</v>
      </c>
      <c r="E82" s="172">
        <v>1</v>
      </c>
      <c r="F82" s="172">
        <v>1</v>
      </c>
      <c r="G82" s="172">
        <v>0</v>
      </c>
      <c r="H82" s="172">
        <v>0</v>
      </c>
      <c r="I82" s="172">
        <v>0</v>
      </c>
      <c r="J82" s="172">
        <v>0</v>
      </c>
    </row>
    <row r="83" spans="1:10" ht="13.8" thickBot="1" x14ac:dyDescent="0.3">
      <c r="A83" s="432"/>
      <c r="B83" s="437"/>
      <c r="C83" s="436">
        <v>2014</v>
      </c>
      <c r="D83" s="171" t="s">
        <v>83</v>
      </c>
      <c r="E83" s="172">
        <v>9</v>
      </c>
      <c r="F83" s="172">
        <v>8</v>
      </c>
      <c r="G83" s="172">
        <v>0</v>
      </c>
      <c r="H83" s="172">
        <v>1</v>
      </c>
      <c r="I83" s="172">
        <v>0</v>
      </c>
      <c r="J83" s="172">
        <v>0</v>
      </c>
    </row>
    <row r="84" spans="1:10" ht="13.8" thickBot="1" x14ac:dyDescent="0.3">
      <c r="A84" s="432"/>
      <c r="B84" s="437"/>
      <c r="C84" s="437"/>
      <c r="D84" s="171" t="s">
        <v>7</v>
      </c>
      <c r="E84" s="172">
        <v>1</v>
      </c>
      <c r="F84" s="172">
        <v>1</v>
      </c>
      <c r="G84" s="172">
        <v>0</v>
      </c>
      <c r="H84" s="172">
        <v>0</v>
      </c>
      <c r="I84" s="172">
        <v>0</v>
      </c>
      <c r="J84" s="172">
        <v>0</v>
      </c>
    </row>
    <row r="85" spans="1:10" ht="13.8" thickBot="1" x14ac:dyDescent="0.3">
      <c r="A85" s="432"/>
      <c r="B85" s="437"/>
      <c r="C85" s="437"/>
      <c r="D85" s="171" t="s">
        <v>4</v>
      </c>
      <c r="E85" s="172">
        <v>2</v>
      </c>
      <c r="F85" s="172">
        <v>2</v>
      </c>
      <c r="G85" s="172">
        <v>0</v>
      </c>
      <c r="H85" s="172">
        <v>0</v>
      </c>
      <c r="I85" s="172">
        <v>0</v>
      </c>
      <c r="J85" s="172">
        <v>0</v>
      </c>
    </row>
    <row r="86" spans="1:10" ht="13.8" thickBot="1" x14ac:dyDescent="0.3">
      <c r="A86" s="432"/>
      <c r="B86" s="437"/>
      <c r="C86" s="437"/>
      <c r="D86" s="171" t="s">
        <v>5</v>
      </c>
      <c r="E86" s="172">
        <v>3</v>
      </c>
      <c r="F86" s="172">
        <v>2</v>
      </c>
      <c r="G86" s="172">
        <v>0</v>
      </c>
      <c r="H86" s="172">
        <v>1</v>
      </c>
      <c r="I86" s="172">
        <v>0</v>
      </c>
      <c r="J86" s="172">
        <v>0</v>
      </c>
    </row>
    <row r="87" spans="1:10" ht="13.8" thickBot="1" x14ac:dyDescent="0.3">
      <c r="A87" s="432"/>
      <c r="B87" s="437"/>
      <c r="C87" s="438"/>
      <c r="D87" s="171" t="s">
        <v>6</v>
      </c>
      <c r="E87" s="172">
        <v>3</v>
      </c>
      <c r="F87" s="172">
        <v>3</v>
      </c>
      <c r="G87" s="172">
        <v>0</v>
      </c>
      <c r="H87" s="172">
        <v>0</v>
      </c>
      <c r="I87" s="172">
        <v>0</v>
      </c>
      <c r="J87" s="172">
        <v>0</v>
      </c>
    </row>
    <row r="88" spans="1:10" ht="13.8" thickBot="1" x14ac:dyDescent="0.3">
      <c r="A88" s="432"/>
      <c r="B88" s="437"/>
      <c r="C88" s="177"/>
      <c r="D88" s="171"/>
      <c r="E88" s="172"/>
      <c r="F88" s="172"/>
      <c r="G88" s="172"/>
      <c r="H88" s="172"/>
      <c r="I88" s="172"/>
      <c r="J88" s="172"/>
    </row>
    <row r="89" spans="1:10" ht="13.8" thickBot="1" x14ac:dyDescent="0.3">
      <c r="A89" s="432"/>
      <c r="B89" s="437"/>
      <c r="C89" s="436">
        <v>2015</v>
      </c>
      <c r="D89" s="171" t="s">
        <v>83</v>
      </c>
      <c r="E89" s="172">
        <v>19</v>
      </c>
      <c r="F89" s="172">
        <v>17</v>
      </c>
      <c r="G89" s="172">
        <v>1</v>
      </c>
      <c r="H89" s="172">
        <v>1</v>
      </c>
      <c r="I89" s="172">
        <v>0</v>
      </c>
      <c r="J89" s="172">
        <v>0</v>
      </c>
    </row>
    <row r="90" spans="1:10" ht="13.8" thickBot="1" x14ac:dyDescent="0.3">
      <c r="A90" s="432"/>
      <c r="B90" s="437"/>
      <c r="C90" s="437"/>
      <c r="D90" s="171" t="s">
        <v>7</v>
      </c>
      <c r="E90" s="172">
        <v>11</v>
      </c>
      <c r="F90" s="172">
        <v>10</v>
      </c>
      <c r="G90" s="172">
        <v>0</v>
      </c>
      <c r="H90" s="172">
        <v>1</v>
      </c>
      <c r="I90" s="172">
        <v>0</v>
      </c>
      <c r="J90" s="172">
        <v>0</v>
      </c>
    </row>
    <row r="91" spans="1:10" ht="13.8" thickBot="1" x14ac:dyDescent="0.3">
      <c r="A91" s="432"/>
      <c r="B91" s="437"/>
      <c r="C91" s="437"/>
      <c r="D91" s="171" t="s">
        <v>4</v>
      </c>
      <c r="E91" s="172">
        <v>8</v>
      </c>
      <c r="F91" s="172">
        <v>7</v>
      </c>
      <c r="G91" s="172">
        <v>1</v>
      </c>
      <c r="H91" s="172">
        <v>0</v>
      </c>
      <c r="I91" s="172">
        <v>0</v>
      </c>
      <c r="J91" s="172">
        <v>0</v>
      </c>
    </row>
    <row r="92" spans="1:10" ht="13.8" thickBot="1" x14ac:dyDescent="0.3">
      <c r="A92" s="431" t="s">
        <v>85</v>
      </c>
      <c r="B92" s="433"/>
      <c r="C92" s="434"/>
      <c r="D92" s="435"/>
      <c r="E92" s="172"/>
      <c r="F92" s="172"/>
      <c r="G92" s="172"/>
      <c r="H92" s="172"/>
      <c r="I92" s="172"/>
      <c r="J92" s="172"/>
    </row>
    <row r="93" spans="1:10" ht="13.8" thickBot="1" x14ac:dyDescent="0.3">
      <c r="A93" s="432"/>
      <c r="B93" s="436" t="s">
        <v>86</v>
      </c>
      <c r="C93" s="176">
        <v>2013</v>
      </c>
      <c r="D93" s="171" t="s">
        <v>83</v>
      </c>
      <c r="E93" s="172">
        <v>2372</v>
      </c>
      <c r="F93" s="172">
        <v>1492</v>
      </c>
      <c r="G93" s="172">
        <v>450</v>
      </c>
      <c r="H93" s="172">
        <v>386</v>
      </c>
      <c r="I93" s="172">
        <v>26</v>
      </c>
      <c r="J93" s="172">
        <v>18</v>
      </c>
    </row>
    <row r="94" spans="1:10" ht="13.8" thickBot="1" x14ac:dyDescent="0.3">
      <c r="A94" s="432"/>
      <c r="B94" s="437"/>
      <c r="C94" s="436">
        <v>2014</v>
      </c>
      <c r="D94" s="171" t="s">
        <v>83</v>
      </c>
      <c r="E94" s="172">
        <v>2528</v>
      </c>
      <c r="F94" s="172">
        <v>1711</v>
      </c>
      <c r="G94" s="172">
        <v>276</v>
      </c>
      <c r="H94" s="172">
        <v>492</v>
      </c>
      <c r="I94" s="172">
        <v>15</v>
      </c>
      <c r="J94" s="172">
        <v>34</v>
      </c>
    </row>
    <row r="95" spans="1:10" ht="13.8" thickBot="1" x14ac:dyDescent="0.3">
      <c r="A95" s="432"/>
      <c r="B95" s="437"/>
      <c r="C95" s="437"/>
      <c r="D95" s="171" t="s">
        <v>7</v>
      </c>
      <c r="E95" s="172">
        <v>602</v>
      </c>
      <c r="F95" s="172">
        <v>423</v>
      </c>
      <c r="G95" s="172">
        <v>61</v>
      </c>
      <c r="H95" s="172">
        <v>108</v>
      </c>
      <c r="I95" s="172">
        <v>3</v>
      </c>
      <c r="J95" s="172">
        <v>7</v>
      </c>
    </row>
    <row r="96" spans="1:10" ht="13.8" thickBot="1" x14ac:dyDescent="0.3">
      <c r="A96" s="432"/>
      <c r="B96" s="437"/>
      <c r="C96" s="437"/>
      <c r="D96" s="171" t="s">
        <v>4</v>
      </c>
      <c r="E96" s="172">
        <v>598</v>
      </c>
      <c r="F96" s="172">
        <v>403</v>
      </c>
      <c r="G96" s="172">
        <v>78</v>
      </c>
      <c r="H96" s="172">
        <v>108</v>
      </c>
      <c r="I96" s="172">
        <v>4</v>
      </c>
      <c r="J96" s="172">
        <v>5</v>
      </c>
    </row>
    <row r="97" spans="1:10" ht="13.8" thickBot="1" x14ac:dyDescent="0.3">
      <c r="A97" s="432"/>
      <c r="B97" s="437"/>
      <c r="C97" s="437"/>
      <c r="D97" s="171" t="s">
        <v>5</v>
      </c>
      <c r="E97" s="172">
        <v>669</v>
      </c>
      <c r="F97" s="172">
        <v>448</v>
      </c>
      <c r="G97" s="172">
        <v>71</v>
      </c>
      <c r="H97" s="172">
        <v>132</v>
      </c>
      <c r="I97" s="172">
        <v>4</v>
      </c>
      <c r="J97" s="172">
        <v>14</v>
      </c>
    </row>
    <row r="98" spans="1:10" ht="13.8" thickBot="1" x14ac:dyDescent="0.3">
      <c r="A98" s="432"/>
      <c r="B98" s="437"/>
      <c r="C98" s="438"/>
      <c r="D98" s="171" t="s">
        <v>6</v>
      </c>
      <c r="E98" s="172">
        <v>659</v>
      </c>
      <c r="F98" s="172">
        <v>437</v>
      </c>
      <c r="G98" s="172">
        <v>66</v>
      </c>
      <c r="H98" s="172">
        <v>144</v>
      </c>
      <c r="I98" s="172">
        <v>4</v>
      </c>
      <c r="J98" s="172">
        <v>8</v>
      </c>
    </row>
    <row r="99" spans="1:10" ht="13.8" thickBot="1" x14ac:dyDescent="0.3">
      <c r="A99" s="432"/>
      <c r="B99" s="437"/>
      <c r="C99" s="177"/>
      <c r="D99" s="171"/>
      <c r="E99" s="172"/>
      <c r="F99" s="172"/>
      <c r="G99" s="172"/>
      <c r="H99" s="172"/>
      <c r="I99" s="172"/>
      <c r="J99" s="172"/>
    </row>
    <row r="100" spans="1:10" ht="13.8" thickBot="1" x14ac:dyDescent="0.3">
      <c r="A100" s="432"/>
      <c r="B100" s="437"/>
      <c r="C100" s="436">
        <v>2015</v>
      </c>
      <c r="D100" s="171" t="s">
        <v>83</v>
      </c>
      <c r="E100" s="172">
        <v>1484</v>
      </c>
      <c r="F100" s="172">
        <v>1064</v>
      </c>
      <c r="G100" s="172">
        <v>147</v>
      </c>
      <c r="H100" s="172">
        <v>238</v>
      </c>
      <c r="I100" s="172">
        <v>8</v>
      </c>
      <c r="J100" s="172">
        <v>27</v>
      </c>
    </row>
    <row r="101" spans="1:10" ht="13.8" thickBot="1" x14ac:dyDescent="0.3">
      <c r="A101" s="432"/>
      <c r="B101" s="437"/>
      <c r="C101" s="437"/>
      <c r="D101" s="171" t="s">
        <v>7</v>
      </c>
      <c r="E101" s="172">
        <v>766</v>
      </c>
      <c r="F101" s="172">
        <v>530</v>
      </c>
      <c r="G101" s="172">
        <v>93</v>
      </c>
      <c r="H101" s="172">
        <v>124</v>
      </c>
      <c r="I101" s="172">
        <v>4</v>
      </c>
      <c r="J101" s="172">
        <v>15</v>
      </c>
    </row>
    <row r="102" spans="1:10" ht="13.8" thickBot="1" x14ac:dyDescent="0.3">
      <c r="A102" s="432"/>
      <c r="B102" s="437"/>
      <c r="C102" s="437"/>
      <c r="D102" s="171" t="s">
        <v>4</v>
      </c>
      <c r="E102" s="172">
        <v>718</v>
      </c>
      <c r="F102" s="172">
        <v>534</v>
      </c>
      <c r="G102" s="172">
        <v>54</v>
      </c>
      <c r="H102" s="172">
        <v>114</v>
      </c>
      <c r="I102" s="172">
        <v>4</v>
      </c>
      <c r="J102" s="172">
        <v>12</v>
      </c>
    </row>
    <row r="103" spans="1:10" ht="13.8" thickBot="1" x14ac:dyDescent="0.3">
      <c r="A103" s="432"/>
      <c r="B103" s="177"/>
      <c r="C103" s="177"/>
      <c r="D103" s="171"/>
      <c r="E103" s="172"/>
      <c r="F103" s="172"/>
      <c r="G103" s="172"/>
      <c r="H103" s="172"/>
      <c r="I103" s="172"/>
      <c r="J103" s="172"/>
    </row>
    <row r="104" spans="1:10" ht="13.8" thickBot="1" x14ac:dyDescent="0.3">
      <c r="A104" s="432"/>
      <c r="B104" s="436" t="s">
        <v>87</v>
      </c>
      <c r="C104" s="176">
        <v>2013</v>
      </c>
      <c r="D104" s="171" t="s">
        <v>83</v>
      </c>
      <c r="E104" s="172">
        <v>9593</v>
      </c>
      <c r="F104" s="172">
        <v>6393</v>
      </c>
      <c r="G104" s="172">
        <v>1784</v>
      </c>
      <c r="H104" s="172">
        <v>1203</v>
      </c>
      <c r="I104" s="172">
        <v>160</v>
      </c>
      <c r="J104" s="172">
        <v>53</v>
      </c>
    </row>
    <row r="105" spans="1:10" ht="13.8" thickBot="1" x14ac:dyDescent="0.3">
      <c r="A105" s="432"/>
      <c r="B105" s="437"/>
      <c r="C105" s="436">
        <v>2014</v>
      </c>
      <c r="D105" s="171" t="s">
        <v>83</v>
      </c>
      <c r="E105" s="172">
        <v>8834</v>
      </c>
      <c r="F105" s="172">
        <v>6479</v>
      </c>
      <c r="G105" s="172">
        <v>869</v>
      </c>
      <c r="H105" s="172">
        <v>1352</v>
      </c>
      <c r="I105" s="172">
        <v>88</v>
      </c>
      <c r="J105" s="172">
        <v>46</v>
      </c>
    </row>
    <row r="106" spans="1:10" ht="13.8" thickBot="1" x14ac:dyDescent="0.3">
      <c r="A106" s="432"/>
      <c r="B106" s="437"/>
      <c r="C106" s="437"/>
      <c r="D106" s="171" t="s">
        <v>7</v>
      </c>
      <c r="E106" s="172">
        <v>2773</v>
      </c>
      <c r="F106" s="172">
        <v>2073</v>
      </c>
      <c r="G106" s="172">
        <v>254</v>
      </c>
      <c r="H106" s="172">
        <v>399</v>
      </c>
      <c r="I106" s="172">
        <v>28</v>
      </c>
      <c r="J106" s="172">
        <v>19</v>
      </c>
    </row>
    <row r="107" spans="1:10" ht="13.8" thickBot="1" x14ac:dyDescent="0.3">
      <c r="A107" s="432"/>
      <c r="B107" s="437"/>
      <c r="C107" s="437"/>
      <c r="D107" s="171" t="s">
        <v>4</v>
      </c>
      <c r="E107" s="172">
        <v>2180</v>
      </c>
      <c r="F107" s="172">
        <v>1614</v>
      </c>
      <c r="G107" s="172">
        <v>234</v>
      </c>
      <c r="H107" s="172">
        <v>306</v>
      </c>
      <c r="I107" s="172">
        <v>18</v>
      </c>
      <c r="J107" s="172">
        <v>8</v>
      </c>
    </row>
    <row r="108" spans="1:10" ht="13.8" thickBot="1" x14ac:dyDescent="0.3">
      <c r="A108" s="432"/>
      <c r="B108" s="437"/>
      <c r="C108" s="437"/>
      <c r="D108" s="171" t="s">
        <v>5</v>
      </c>
      <c r="E108" s="172">
        <v>1937</v>
      </c>
      <c r="F108" s="172">
        <v>1411</v>
      </c>
      <c r="G108" s="172">
        <v>196</v>
      </c>
      <c r="H108" s="172">
        <v>303</v>
      </c>
      <c r="I108" s="172">
        <v>21</v>
      </c>
      <c r="J108" s="172">
        <v>6</v>
      </c>
    </row>
    <row r="109" spans="1:10" ht="13.8" thickBot="1" x14ac:dyDescent="0.3">
      <c r="A109" s="432"/>
      <c r="B109" s="437"/>
      <c r="C109" s="438"/>
      <c r="D109" s="171" t="s">
        <v>6</v>
      </c>
      <c r="E109" s="172">
        <v>1944</v>
      </c>
      <c r="F109" s="172">
        <v>1381</v>
      </c>
      <c r="G109" s="172">
        <v>185</v>
      </c>
      <c r="H109" s="172">
        <v>344</v>
      </c>
      <c r="I109" s="172">
        <v>21</v>
      </c>
      <c r="J109" s="172">
        <v>13</v>
      </c>
    </row>
    <row r="110" spans="1:10" ht="13.8" thickBot="1" x14ac:dyDescent="0.3">
      <c r="A110" s="432"/>
      <c r="B110" s="437"/>
      <c r="C110" s="177"/>
      <c r="D110" s="171"/>
      <c r="E110" s="172"/>
      <c r="F110" s="172"/>
      <c r="G110" s="172"/>
      <c r="H110" s="172"/>
      <c r="I110" s="172"/>
      <c r="J110" s="172"/>
    </row>
    <row r="111" spans="1:10" ht="13.8" thickBot="1" x14ac:dyDescent="0.3">
      <c r="A111" s="432"/>
      <c r="B111" s="437"/>
      <c r="C111" s="436">
        <v>2015</v>
      </c>
      <c r="D111" s="171" t="s">
        <v>83</v>
      </c>
      <c r="E111" s="172">
        <v>4070</v>
      </c>
      <c r="F111" s="172">
        <v>2955</v>
      </c>
      <c r="G111" s="172">
        <v>373</v>
      </c>
      <c r="H111" s="172">
        <v>668</v>
      </c>
      <c r="I111" s="172">
        <v>34</v>
      </c>
      <c r="J111" s="172">
        <v>40</v>
      </c>
    </row>
    <row r="112" spans="1:10" ht="13.8" thickBot="1" x14ac:dyDescent="0.3">
      <c r="A112" s="432"/>
      <c r="B112" s="437"/>
      <c r="C112" s="437"/>
      <c r="D112" s="171" t="s">
        <v>7</v>
      </c>
      <c r="E112" s="172">
        <v>2036</v>
      </c>
      <c r="F112" s="172">
        <v>1420</v>
      </c>
      <c r="G112" s="172">
        <v>227</v>
      </c>
      <c r="H112" s="172">
        <v>346</v>
      </c>
      <c r="I112" s="172">
        <v>19</v>
      </c>
      <c r="J112" s="172">
        <v>24</v>
      </c>
    </row>
    <row r="113" spans="1:10" ht="13.8" thickBot="1" x14ac:dyDescent="0.3">
      <c r="A113" s="432"/>
      <c r="B113" s="437"/>
      <c r="C113" s="437"/>
      <c r="D113" s="171" t="s">
        <v>4</v>
      </c>
      <c r="E113" s="172">
        <v>2034</v>
      </c>
      <c r="F113" s="172">
        <v>1535</v>
      </c>
      <c r="G113" s="172">
        <v>146</v>
      </c>
      <c r="H113" s="172">
        <v>322</v>
      </c>
      <c r="I113" s="172">
        <v>15</v>
      </c>
      <c r="J113" s="172">
        <v>16</v>
      </c>
    </row>
    <row r="114" spans="1:10" ht="13.8" thickBot="1" x14ac:dyDescent="0.3">
      <c r="A114" s="432"/>
      <c r="B114" s="177"/>
      <c r="C114" s="177"/>
      <c r="D114" s="171"/>
      <c r="E114" s="172"/>
      <c r="F114" s="172"/>
      <c r="G114" s="172"/>
      <c r="H114" s="172"/>
      <c r="I114" s="172"/>
      <c r="J114" s="172"/>
    </row>
    <row r="115" spans="1:10" ht="13.8" thickBot="1" x14ac:dyDescent="0.3">
      <c r="A115" s="432"/>
      <c r="B115" s="436" t="s">
        <v>88</v>
      </c>
      <c r="C115" s="176">
        <v>2013</v>
      </c>
      <c r="D115" s="171" t="s">
        <v>83</v>
      </c>
      <c r="E115" s="172">
        <v>819</v>
      </c>
      <c r="F115" s="172">
        <v>581</v>
      </c>
      <c r="G115" s="172">
        <v>109</v>
      </c>
      <c r="H115" s="172">
        <v>107</v>
      </c>
      <c r="I115" s="172">
        <v>14</v>
      </c>
      <c r="J115" s="172">
        <v>8</v>
      </c>
    </row>
    <row r="116" spans="1:10" ht="13.8" thickBot="1" x14ac:dyDescent="0.3">
      <c r="A116" s="432"/>
      <c r="B116" s="437"/>
      <c r="C116" s="436">
        <v>2014</v>
      </c>
      <c r="D116" s="171" t="s">
        <v>83</v>
      </c>
      <c r="E116" s="172">
        <v>1396</v>
      </c>
      <c r="F116" s="172">
        <v>1044</v>
      </c>
      <c r="G116" s="172">
        <v>110</v>
      </c>
      <c r="H116" s="172">
        <v>206</v>
      </c>
      <c r="I116" s="172">
        <v>6</v>
      </c>
      <c r="J116" s="172">
        <v>30</v>
      </c>
    </row>
    <row r="117" spans="1:10" ht="13.8" thickBot="1" x14ac:dyDescent="0.3">
      <c r="A117" s="432"/>
      <c r="B117" s="437"/>
      <c r="C117" s="437"/>
      <c r="D117" s="171" t="s">
        <v>7</v>
      </c>
      <c r="E117" s="172">
        <v>307</v>
      </c>
      <c r="F117" s="172">
        <v>236</v>
      </c>
      <c r="G117" s="172">
        <v>29</v>
      </c>
      <c r="H117" s="172">
        <v>38</v>
      </c>
      <c r="I117" s="172">
        <v>0</v>
      </c>
      <c r="J117" s="172">
        <v>4</v>
      </c>
    </row>
    <row r="118" spans="1:10" ht="13.8" thickBot="1" x14ac:dyDescent="0.3">
      <c r="A118" s="432"/>
      <c r="B118" s="437"/>
      <c r="C118" s="437"/>
      <c r="D118" s="171" t="s">
        <v>4</v>
      </c>
      <c r="E118" s="172">
        <v>343</v>
      </c>
      <c r="F118" s="172">
        <v>258</v>
      </c>
      <c r="G118" s="172">
        <v>34</v>
      </c>
      <c r="H118" s="172">
        <v>46</v>
      </c>
      <c r="I118" s="172">
        <v>1</v>
      </c>
      <c r="J118" s="172">
        <v>4</v>
      </c>
    </row>
    <row r="119" spans="1:10" ht="13.8" thickBot="1" x14ac:dyDescent="0.3">
      <c r="A119" s="432"/>
      <c r="B119" s="437"/>
      <c r="C119" s="437"/>
      <c r="D119" s="171" t="s">
        <v>5</v>
      </c>
      <c r="E119" s="172">
        <v>373</v>
      </c>
      <c r="F119" s="172">
        <v>278</v>
      </c>
      <c r="G119" s="172">
        <v>21</v>
      </c>
      <c r="H119" s="172">
        <v>59</v>
      </c>
      <c r="I119" s="172">
        <v>1</v>
      </c>
      <c r="J119" s="172">
        <v>14</v>
      </c>
    </row>
    <row r="120" spans="1:10" ht="13.8" thickBot="1" x14ac:dyDescent="0.3">
      <c r="A120" s="432"/>
      <c r="B120" s="437"/>
      <c r="C120" s="438"/>
      <c r="D120" s="171" t="s">
        <v>6</v>
      </c>
      <c r="E120" s="172">
        <v>373</v>
      </c>
      <c r="F120" s="172">
        <v>272</v>
      </c>
      <c r="G120" s="172">
        <v>26</v>
      </c>
      <c r="H120" s="172">
        <v>63</v>
      </c>
      <c r="I120" s="172">
        <v>4</v>
      </c>
      <c r="J120" s="172">
        <v>8</v>
      </c>
    </row>
    <row r="121" spans="1:10" ht="13.8" thickBot="1" x14ac:dyDescent="0.3">
      <c r="A121" s="432"/>
      <c r="B121" s="437"/>
      <c r="C121" s="177"/>
      <c r="D121" s="171"/>
      <c r="E121" s="172"/>
      <c r="F121" s="172"/>
      <c r="G121" s="172"/>
      <c r="H121" s="172"/>
      <c r="I121" s="172"/>
      <c r="J121" s="172"/>
    </row>
    <row r="122" spans="1:10" ht="13.8" thickBot="1" x14ac:dyDescent="0.3">
      <c r="A122" s="432"/>
      <c r="B122" s="437"/>
      <c r="C122" s="436">
        <v>2015</v>
      </c>
      <c r="D122" s="171" t="s">
        <v>83</v>
      </c>
      <c r="E122" s="172">
        <v>1014</v>
      </c>
      <c r="F122" s="172">
        <v>770</v>
      </c>
      <c r="G122" s="172">
        <v>52</v>
      </c>
      <c r="H122" s="172">
        <v>162</v>
      </c>
      <c r="I122" s="172">
        <v>8</v>
      </c>
      <c r="J122" s="172">
        <v>22</v>
      </c>
    </row>
    <row r="123" spans="1:10" ht="13.8" thickBot="1" x14ac:dyDescent="0.3">
      <c r="A123" s="432"/>
      <c r="B123" s="437"/>
      <c r="C123" s="437"/>
      <c r="D123" s="171" t="s">
        <v>7</v>
      </c>
      <c r="E123" s="172">
        <v>459</v>
      </c>
      <c r="F123" s="172">
        <v>344</v>
      </c>
      <c r="G123" s="172">
        <v>32</v>
      </c>
      <c r="H123" s="172">
        <v>69</v>
      </c>
      <c r="I123" s="172">
        <v>3</v>
      </c>
      <c r="J123" s="172">
        <v>11</v>
      </c>
    </row>
    <row r="124" spans="1:10" ht="13.8" thickBot="1" x14ac:dyDescent="0.3">
      <c r="A124" s="432"/>
      <c r="B124" s="437"/>
      <c r="C124" s="437"/>
      <c r="D124" s="171" t="s">
        <v>4</v>
      </c>
      <c r="E124" s="172">
        <v>555</v>
      </c>
      <c r="F124" s="172">
        <v>426</v>
      </c>
      <c r="G124" s="172">
        <v>20</v>
      </c>
      <c r="H124" s="172">
        <v>93</v>
      </c>
      <c r="I124" s="172">
        <v>5</v>
      </c>
      <c r="J124" s="172">
        <v>11</v>
      </c>
    </row>
    <row r="125" spans="1:10" ht="13.8" thickBot="1" x14ac:dyDescent="0.3">
      <c r="A125" s="432"/>
      <c r="B125" s="177"/>
      <c r="C125" s="177"/>
      <c r="D125" s="171"/>
      <c r="E125" s="172"/>
      <c r="F125" s="172"/>
      <c r="G125" s="172"/>
      <c r="H125" s="172"/>
      <c r="I125" s="172"/>
      <c r="J125" s="172"/>
    </row>
    <row r="126" spans="1:10" ht="13.8" thickBot="1" x14ac:dyDescent="0.3">
      <c r="A126" s="432"/>
      <c r="B126" s="436" t="s">
        <v>89</v>
      </c>
      <c r="C126" s="176">
        <v>2013</v>
      </c>
      <c r="D126" s="171" t="s">
        <v>83</v>
      </c>
      <c r="E126" s="172">
        <v>0</v>
      </c>
      <c r="F126" s="172">
        <v>0</v>
      </c>
      <c r="G126" s="172">
        <v>0</v>
      </c>
      <c r="H126" s="172">
        <v>0</v>
      </c>
      <c r="I126" s="172">
        <v>0</v>
      </c>
      <c r="J126" s="172">
        <v>0</v>
      </c>
    </row>
    <row r="127" spans="1:10" ht="13.8" thickBot="1" x14ac:dyDescent="0.3">
      <c r="A127" s="432"/>
      <c r="B127" s="437"/>
      <c r="C127" s="436">
        <v>2014</v>
      </c>
      <c r="D127" s="171" t="s">
        <v>83</v>
      </c>
      <c r="E127" s="172">
        <v>0</v>
      </c>
      <c r="F127" s="172">
        <v>0</v>
      </c>
      <c r="G127" s="172">
        <v>0</v>
      </c>
      <c r="H127" s="172">
        <v>0</v>
      </c>
      <c r="I127" s="172">
        <v>0</v>
      </c>
      <c r="J127" s="172">
        <v>0</v>
      </c>
    </row>
    <row r="128" spans="1:10" ht="13.8" thickBot="1" x14ac:dyDescent="0.3">
      <c r="A128" s="432"/>
      <c r="B128" s="437"/>
      <c r="C128" s="437"/>
      <c r="D128" s="171" t="s">
        <v>7</v>
      </c>
      <c r="E128" s="172">
        <v>0</v>
      </c>
      <c r="F128" s="172">
        <v>0</v>
      </c>
      <c r="G128" s="172">
        <v>0</v>
      </c>
      <c r="H128" s="172">
        <v>0</v>
      </c>
      <c r="I128" s="172">
        <v>0</v>
      </c>
      <c r="J128" s="172">
        <v>0</v>
      </c>
    </row>
    <row r="129" spans="1:10" ht="13.8" thickBot="1" x14ac:dyDescent="0.3">
      <c r="A129" s="432"/>
      <c r="B129" s="437"/>
      <c r="C129" s="437"/>
      <c r="D129" s="171" t="s">
        <v>4</v>
      </c>
      <c r="E129" s="172">
        <v>0</v>
      </c>
      <c r="F129" s="172">
        <v>0</v>
      </c>
      <c r="G129" s="172">
        <v>0</v>
      </c>
      <c r="H129" s="172">
        <v>0</v>
      </c>
      <c r="I129" s="172">
        <v>0</v>
      </c>
      <c r="J129" s="172">
        <v>0</v>
      </c>
    </row>
    <row r="130" spans="1:10" ht="13.8" thickBot="1" x14ac:dyDescent="0.3">
      <c r="A130" s="432"/>
      <c r="B130" s="437"/>
      <c r="C130" s="437"/>
      <c r="D130" s="171" t="s">
        <v>5</v>
      </c>
      <c r="E130" s="172">
        <v>0</v>
      </c>
      <c r="F130" s="172">
        <v>0</v>
      </c>
      <c r="G130" s="172">
        <v>0</v>
      </c>
      <c r="H130" s="172">
        <v>0</v>
      </c>
      <c r="I130" s="172">
        <v>0</v>
      </c>
      <c r="J130" s="172">
        <v>0</v>
      </c>
    </row>
    <row r="131" spans="1:10" ht="13.8" thickBot="1" x14ac:dyDescent="0.3">
      <c r="A131" s="432"/>
      <c r="B131" s="437"/>
      <c r="C131" s="438"/>
      <c r="D131" s="171" t="s">
        <v>6</v>
      </c>
      <c r="E131" s="172">
        <v>0</v>
      </c>
      <c r="F131" s="172">
        <v>0</v>
      </c>
      <c r="G131" s="172">
        <v>0</v>
      </c>
      <c r="H131" s="172">
        <v>0</v>
      </c>
      <c r="I131" s="172">
        <v>0</v>
      </c>
      <c r="J131" s="172">
        <v>0</v>
      </c>
    </row>
    <row r="132" spans="1:10" ht="13.8" thickBot="1" x14ac:dyDescent="0.3">
      <c r="A132" s="432"/>
      <c r="B132" s="437"/>
      <c r="C132" s="177"/>
      <c r="D132" s="171"/>
      <c r="E132" s="172"/>
      <c r="F132" s="172"/>
      <c r="G132" s="172"/>
      <c r="H132" s="172"/>
      <c r="I132" s="172"/>
      <c r="J132" s="172"/>
    </row>
    <row r="133" spans="1:10" ht="13.8" thickBot="1" x14ac:dyDescent="0.3">
      <c r="A133" s="432"/>
      <c r="B133" s="437"/>
      <c r="C133" s="436">
        <v>2015</v>
      </c>
      <c r="D133" s="171" t="s">
        <v>83</v>
      </c>
      <c r="E133" s="172">
        <v>8</v>
      </c>
      <c r="F133" s="172">
        <v>2</v>
      </c>
      <c r="G133" s="172">
        <v>2</v>
      </c>
      <c r="H133" s="172">
        <v>4</v>
      </c>
      <c r="I133" s="172">
        <v>0</v>
      </c>
      <c r="J133" s="172">
        <v>0</v>
      </c>
    </row>
    <row r="134" spans="1:10" ht="13.8" thickBot="1" x14ac:dyDescent="0.3">
      <c r="A134" s="432"/>
      <c r="B134" s="437"/>
      <c r="C134" s="437"/>
      <c r="D134" s="171" t="s">
        <v>7</v>
      </c>
      <c r="E134" s="172">
        <v>4</v>
      </c>
      <c r="F134" s="172">
        <v>1</v>
      </c>
      <c r="G134" s="172">
        <v>2</v>
      </c>
      <c r="H134" s="172">
        <v>1</v>
      </c>
      <c r="I134" s="172">
        <v>0</v>
      </c>
      <c r="J134" s="172">
        <v>0</v>
      </c>
    </row>
    <row r="135" spans="1:10" ht="13.8" thickBot="1" x14ac:dyDescent="0.3">
      <c r="A135" s="432"/>
      <c r="B135" s="437"/>
      <c r="C135" s="437"/>
      <c r="D135" s="171" t="s">
        <v>4</v>
      </c>
      <c r="E135" s="172">
        <v>4</v>
      </c>
      <c r="F135" s="172">
        <v>1</v>
      </c>
      <c r="G135" s="172">
        <v>0</v>
      </c>
      <c r="H135" s="172">
        <v>3</v>
      </c>
      <c r="I135" s="172">
        <v>0</v>
      </c>
      <c r="J135" s="172">
        <v>0</v>
      </c>
    </row>
    <row r="136" spans="1:10" ht="13.8" thickBot="1" x14ac:dyDescent="0.3">
      <c r="A136" s="431" t="s">
        <v>90</v>
      </c>
      <c r="B136" s="433"/>
      <c r="C136" s="434"/>
      <c r="D136" s="435"/>
      <c r="E136" s="172"/>
      <c r="F136" s="172"/>
      <c r="G136" s="172"/>
      <c r="H136" s="172"/>
      <c r="I136" s="172"/>
      <c r="J136" s="172"/>
    </row>
    <row r="137" spans="1:10" ht="13.8" thickBot="1" x14ac:dyDescent="0.3">
      <c r="A137" s="432"/>
      <c r="B137" s="436" t="s">
        <v>86</v>
      </c>
      <c r="C137" s="176">
        <v>2013</v>
      </c>
      <c r="D137" s="171" t="s">
        <v>83</v>
      </c>
      <c r="E137" s="172">
        <v>1462</v>
      </c>
      <c r="F137" s="172">
        <v>1172</v>
      </c>
      <c r="G137" s="172">
        <v>59</v>
      </c>
      <c r="H137" s="172">
        <v>201</v>
      </c>
      <c r="I137" s="172">
        <v>19</v>
      </c>
      <c r="J137" s="172">
        <v>11</v>
      </c>
    </row>
    <row r="138" spans="1:10" ht="13.8" thickBot="1" x14ac:dyDescent="0.3">
      <c r="A138" s="432"/>
      <c r="B138" s="437"/>
      <c r="C138" s="436">
        <v>2014</v>
      </c>
      <c r="D138" s="171" t="s">
        <v>83</v>
      </c>
      <c r="E138" s="172">
        <v>1602</v>
      </c>
      <c r="F138" s="172">
        <v>1178</v>
      </c>
      <c r="G138" s="172">
        <v>90</v>
      </c>
      <c r="H138" s="172">
        <v>314</v>
      </c>
      <c r="I138" s="172">
        <v>9</v>
      </c>
      <c r="J138" s="172">
        <v>11</v>
      </c>
    </row>
    <row r="139" spans="1:10" ht="13.8" thickBot="1" x14ac:dyDescent="0.3">
      <c r="A139" s="432"/>
      <c r="B139" s="437"/>
      <c r="C139" s="437"/>
      <c r="D139" s="171" t="s">
        <v>7</v>
      </c>
      <c r="E139" s="172">
        <v>405</v>
      </c>
      <c r="F139" s="172">
        <v>309</v>
      </c>
      <c r="G139" s="172">
        <v>18</v>
      </c>
      <c r="H139" s="172">
        <v>75</v>
      </c>
      <c r="I139" s="172">
        <v>0</v>
      </c>
      <c r="J139" s="172">
        <v>3</v>
      </c>
    </row>
    <row r="140" spans="1:10" ht="13.8" thickBot="1" x14ac:dyDescent="0.3">
      <c r="A140" s="432"/>
      <c r="B140" s="437"/>
      <c r="C140" s="437"/>
      <c r="D140" s="171" t="s">
        <v>4</v>
      </c>
      <c r="E140" s="172">
        <v>381</v>
      </c>
      <c r="F140" s="172">
        <v>275</v>
      </c>
      <c r="G140" s="172">
        <v>15</v>
      </c>
      <c r="H140" s="172">
        <v>88</v>
      </c>
      <c r="I140" s="172">
        <v>1</v>
      </c>
      <c r="J140" s="172">
        <v>2</v>
      </c>
    </row>
    <row r="141" spans="1:10" ht="13.8" thickBot="1" x14ac:dyDescent="0.3">
      <c r="A141" s="432"/>
      <c r="B141" s="437"/>
      <c r="C141" s="437"/>
      <c r="D141" s="171" t="s">
        <v>5</v>
      </c>
      <c r="E141" s="172">
        <v>438</v>
      </c>
      <c r="F141" s="172">
        <v>301</v>
      </c>
      <c r="G141" s="172">
        <v>28</v>
      </c>
      <c r="H141" s="172">
        <v>104</v>
      </c>
      <c r="I141" s="172">
        <v>5</v>
      </c>
      <c r="J141" s="172">
        <v>0</v>
      </c>
    </row>
    <row r="142" spans="1:10" ht="13.8" thickBot="1" x14ac:dyDescent="0.3">
      <c r="A142" s="432"/>
      <c r="B142" s="437"/>
      <c r="C142" s="438"/>
      <c r="D142" s="171" t="s">
        <v>6</v>
      </c>
      <c r="E142" s="172">
        <v>378</v>
      </c>
      <c r="F142" s="172">
        <v>293</v>
      </c>
      <c r="G142" s="172">
        <v>29</v>
      </c>
      <c r="H142" s="172">
        <v>47</v>
      </c>
      <c r="I142" s="172">
        <v>3</v>
      </c>
      <c r="J142" s="172">
        <v>6</v>
      </c>
    </row>
    <row r="143" spans="1:10" ht="13.8" thickBot="1" x14ac:dyDescent="0.3">
      <c r="A143" s="432"/>
      <c r="B143" s="437"/>
      <c r="C143" s="177"/>
      <c r="D143" s="171"/>
      <c r="E143" s="172"/>
      <c r="F143" s="172"/>
      <c r="G143" s="172"/>
      <c r="H143" s="172"/>
      <c r="I143" s="172"/>
      <c r="J143" s="172"/>
    </row>
    <row r="144" spans="1:10" ht="13.8" thickBot="1" x14ac:dyDescent="0.3">
      <c r="A144" s="432"/>
      <c r="B144" s="437"/>
      <c r="C144" s="436">
        <v>2015</v>
      </c>
      <c r="D144" s="171" t="s">
        <v>83</v>
      </c>
      <c r="E144" s="172">
        <v>783</v>
      </c>
      <c r="F144" s="172">
        <v>526</v>
      </c>
      <c r="G144" s="172">
        <v>39</v>
      </c>
      <c r="H144" s="172">
        <v>210</v>
      </c>
      <c r="I144" s="172">
        <v>1</v>
      </c>
      <c r="J144" s="172">
        <v>7</v>
      </c>
    </row>
    <row r="145" spans="1:10" ht="13.8" thickBot="1" x14ac:dyDescent="0.3">
      <c r="A145" s="432"/>
      <c r="B145" s="437"/>
      <c r="C145" s="437"/>
      <c r="D145" s="171" t="s">
        <v>7</v>
      </c>
      <c r="E145" s="172">
        <v>419</v>
      </c>
      <c r="F145" s="172">
        <v>275</v>
      </c>
      <c r="G145" s="172">
        <v>22</v>
      </c>
      <c r="H145" s="172">
        <v>118</v>
      </c>
      <c r="I145" s="172">
        <v>1</v>
      </c>
      <c r="J145" s="172">
        <v>3</v>
      </c>
    </row>
    <row r="146" spans="1:10" ht="13.8" thickBot="1" x14ac:dyDescent="0.3">
      <c r="A146" s="432"/>
      <c r="B146" s="437"/>
      <c r="C146" s="437"/>
      <c r="D146" s="171" t="s">
        <v>4</v>
      </c>
      <c r="E146" s="172">
        <v>364</v>
      </c>
      <c r="F146" s="172">
        <v>251</v>
      </c>
      <c r="G146" s="172">
        <v>17</v>
      </c>
      <c r="H146" s="172">
        <v>92</v>
      </c>
      <c r="I146" s="172">
        <v>0</v>
      </c>
      <c r="J146" s="172">
        <v>4</v>
      </c>
    </row>
    <row r="147" spans="1:10" ht="13.8" thickBot="1" x14ac:dyDescent="0.3">
      <c r="A147" s="432"/>
      <c r="B147" s="177"/>
      <c r="C147" s="177"/>
      <c r="D147" s="171"/>
      <c r="E147" s="172"/>
      <c r="F147" s="172"/>
      <c r="G147" s="172"/>
      <c r="H147" s="172"/>
      <c r="I147" s="172"/>
      <c r="J147" s="172"/>
    </row>
    <row r="148" spans="1:10" ht="13.8" thickBot="1" x14ac:dyDescent="0.3">
      <c r="A148" s="432"/>
      <c r="B148" s="436" t="s">
        <v>87</v>
      </c>
      <c r="C148" s="176">
        <v>2013</v>
      </c>
      <c r="D148" s="171" t="s">
        <v>83</v>
      </c>
      <c r="E148" s="172">
        <v>1056</v>
      </c>
      <c r="F148" s="172">
        <v>755</v>
      </c>
      <c r="G148" s="172">
        <v>30</v>
      </c>
      <c r="H148" s="172">
        <v>245</v>
      </c>
      <c r="I148" s="172">
        <v>14</v>
      </c>
      <c r="J148" s="172">
        <v>12</v>
      </c>
    </row>
    <row r="149" spans="1:10" ht="13.8" thickBot="1" x14ac:dyDescent="0.3">
      <c r="A149" s="432"/>
      <c r="B149" s="437"/>
      <c r="C149" s="436">
        <v>2014</v>
      </c>
      <c r="D149" s="171" t="s">
        <v>83</v>
      </c>
      <c r="E149" s="172">
        <v>1036</v>
      </c>
      <c r="F149" s="172">
        <v>628</v>
      </c>
      <c r="G149" s="172">
        <v>59</v>
      </c>
      <c r="H149" s="172">
        <v>323</v>
      </c>
      <c r="I149" s="172">
        <v>10</v>
      </c>
      <c r="J149" s="172">
        <v>16</v>
      </c>
    </row>
    <row r="150" spans="1:10" ht="13.8" thickBot="1" x14ac:dyDescent="0.3">
      <c r="A150" s="432"/>
      <c r="B150" s="437"/>
      <c r="C150" s="437"/>
      <c r="D150" s="171" t="s">
        <v>7</v>
      </c>
      <c r="E150" s="172">
        <v>300</v>
      </c>
      <c r="F150" s="172">
        <v>196</v>
      </c>
      <c r="G150" s="172">
        <v>15</v>
      </c>
      <c r="H150" s="172">
        <v>80</v>
      </c>
      <c r="I150" s="172">
        <v>5</v>
      </c>
      <c r="J150" s="172">
        <v>4</v>
      </c>
    </row>
    <row r="151" spans="1:10" ht="13.8" thickBot="1" x14ac:dyDescent="0.3">
      <c r="A151" s="432"/>
      <c r="B151" s="437"/>
      <c r="C151" s="437"/>
      <c r="D151" s="171" t="s">
        <v>4</v>
      </c>
      <c r="E151" s="172">
        <v>241</v>
      </c>
      <c r="F151" s="172">
        <v>153</v>
      </c>
      <c r="G151" s="172">
        <v>8</v>
      </c>
      <c r="H151" s="172">
        <v>68</v>
      </c>
      <c r="I151" s="172">
        <v>3</v>
      </c>
      <c r="J151" s="172">
        <v>9</v>
      </c>
    </row>
    <row r="152" spans="1:10" ht="13.8" thickBot="1" x14ac:dyDescent="0.3">
      <c r="A152" s="432"/>
      <c r="B152" s="437"/>
      <c r="C152" s="437"/>
      <c r="D152" s="171" t="s">
        <v>5</v>
      </c>
      <c r="E152" s="172">
        <v>232</v>
      </c>
      <c r="F152" s="172">
        <v>136</v>
      </c>
      <c r="G152" s="172">
        <v>12</v>
      </c>
      <c r="H152" s="172">
        <v>80</v>
      </c>
      <c r="I152" s="172">
        <v>1</v>
      </c>
      <c r="J152" s="172">
        <v>3</v>
      </c>
    </row>
    <row r="153" spans="1:10" ht="13.8" thickBot="1" x14ac:dyDescent="0.3">
      <c r="A153" s="432"/>
      <c r="B153" s="437"/>
      <c r="C153" s="438"/>
      <c r="D153" s="171" t="s">
        <v>6</v>
      </c>
      <c r="E153" s="172">
        <v>263</v>
      </c>
      <c r="F153" s="172">
        <v>143</v>
      </c>
      <c r="G153" s="172">
        <v>24</v>
      </c>
      <c r="H153" s="172">
        <v>95</v>
      </c>
      <c r="I153" s="172">
        <v>1</v>
      </c>
      <c r="J153" s="172">
        <v>0</v>
      </c>
    </row>
    <row r="154" spans="1:10" ht="13.8" thickBot="1" x14ac:dyDescent="0.3">
      <c r="A154" s="432"/>
      <c r="B154" s="437"/>
      <c r="C154" s="177"/>
      <c r="D154" s="171"/>
      <c r="E154" s="172"/>
      <c r="F154" s="172"/>
      <c r="G154" s="172"/>
      <c r="H154" s="172"/>
      <c r="I154" s="172"/>
      <c r="J154" s="172"/>
    </row>
    <row r="155" spans="1:10" ht="13.8" thickBot="1" x14ac:dyDescent="0.3">
      <c r="A155" s="432"/>
      <c r="B155" s="437"/>
      <c r="C155" s="436">
        <v>2015</v>
      </c>
      <c r="D155" s="171" t="s">
        <v>83</v>
      </c>
      <c r="E155" s="172">
        <v>407</v>
      </c>
      <c r="F155" s="172">
        <v>243</v>
      </c>
      <c r="G155" s="172">
        <v>33</v>
      </c>
      <c r="H155" s="172">
        <v>114</v>
      </c>
      <c r="I155" s="172">
        <v>3</v>
      </c>
      <c r="J155" s="172">
        <v>14</v>
      </c>
    </row>
    <row r="156" spans="1:10" ht="13.8" thickBot="1" x14ac:dyDescent="0.3">
      <c r="A156" s="432"/>
      <c r="B156" s="437"/>
      <c r="C156" s="437"/>
      <c r="D156" s="171" t="s">
        <v>7</v>
      </c>
      <c r="E156" s="172">
        <v>185</v>
      </c>
      <c r="F156" s="172">
        <v>116</v>
      </c>
      <c r="G156" s="172">
        <v>14</v>
      </c>
      <c r="H156" s="172">
        <v>44</v>
      </c>
      <c r="I156" s="172">
        <v>3</v>
      </c>
      <c r="J156" s="172">
        <v>8</v>
      </c>
    </row>
    <row r="157" spans="1:10" ht="13.8" thickBot="1" x14ac:dyDescent="0.3">
      <c r="A157" s="432"/>
      <c r="B157" s="437"/>
      <c r="C157" s="437"/>
      <c r="D157" s="171" t="s">
        <v>4</v>
      </c>
      <c r="E157" s="172">
        <v>222</v>
      </c>
      <c r="F157" s="172">
        <v>127</v>
      </c>
      <c r="G157" s="172">
        <v>19</v>
      </c>
      <c r="H157" s="172">
        <v>70</v>
      </c>
      <c r="I157" s="172">
        <v>0</v>
      </c>
      <c r="J157" s="172">
        <v>6</v>
      </c>
    </row>
    <row r="158" spans="1:10" ht="13.8" thickBot="1" x14ac:dyDescent="0.3">
      <c r="A158" s="432"/>
      <c r="B158" s="177"/>
      <c r="C158" s="177"/>
      <c r="D158" s="171"/>
      <c r="E158" s="172"/>
      <c r="F158" s="172"/>
      <c r="G158" s="172"/>
      <c r="H158" s="172"/>
      <c r="I158" s="172"/>
      <c r="J158" s="172"/>
    </row>
    <row r="159" spans="1:10" ht="13.8" thickBot="1" x14ac:dyDescent="0.3">
      <c r="A159" s="432"/>
      <c r="B159" s="436" t="s">
        <v>88</v>
      </c>
      <c r="C159" s="176">
        <v>2013</v>
      </c>
      <c r="D159" s="171" t="s">
        <v>83</v>
      </c>
      <c r="E159" s="172">
        <v>773</v>
      </c>
      <c r="F159" s="172">
        <v>600</v>
      </c>
      <c r="G159" s="172">
        <v>41</v>
      </c>
      <c r="H159" s="172">
        <v>119</v>
      </c>
      <c r="I159" s="172">
        <v>7</v>
      </c>
      <c r="J159" s="172">
        <v>6</v>
      </c>
    </row>
    <row r="160" spans="1:10" ht="13.8" thickBot="1" x14ac:dyDescent="0.3">
      <c r="A160" s="432"/>
      <c r="B160" s="437"/>
      <c r="C160" s="436">
        <v>2014</v>
      </c>
      <c r="D160" s="171" t="s">
        <v>83</v>
      </c>
      <c r="E160" s="172">
        <v>862</v>
      </c>
      <c r="F160" s="172">
        <v>616</v>
      </c>
      <c r="G160" s="172">
        <v>47</v>
      </c>
      <c r="H160" s="172">
        <v>182</v>
      </c>
      <c r="I160" s="172">
        <v>3</v>
      </c>
      <c r="J160" s="172">
        <v>14</v>
      </c>
    </row>
    <row r="161" spans="1:10" ht="13.8" thickBot="1" x14ac:dyDescent="0.3">
      <c r="A161" s="432"/>
      <c r="B161" s="437"/>
      <c r="C161" s="437"/>
      <c r="D161" s="171" t="s">
        <v>7</v>
      </c>
      <c r="E161" s="172">
        <v>204</v>
      </c>
      <c r="F161" s="172">
        <v>144</v>
      </c>
      <c r="G161" s="172">
        <v>14</v>
      </c>
      <c r="H161" s="172">
        <v>42</v>
      </c>
      <c r="I161" s="172">
        <v>1</v>
      </c>
      <c r="J161" s="172">
        <v>3</v>
      </c>
    </row>
    <row r="162" spans="1:10" ht="13.8" thickBot="1" x14ac:dyDescent="0.3">
      <c r="A162" s="432"/>
      <c r="B162" s="437"/>
      <c r="C162" s="437"/>
      <c r="D162" s="171" t="s">
        <v>4</v>
      </c>
      <c r="E162" s="172">
        <v>213</v>
      </c>
      <c r="F162" s="172">
        <v>170</v>
      </c>
      <c r="G162" s="172">
        <v>7</v>
      </c>
      <c r="H162" s="172">
        <v>33</v>
      </c>
      <c r="I162" s="172">
        <v>0</v>
      </c>
      <c r="J162" s="172">
        <v>3</v>
      </c>
    </row>
    <row r="163" spans="1:10" ht="13.8" thickBot="1" x14ac:dyDescent="0.3">
      <c r="A163" s="432"/>
      <c r="B163" s="437"/>
      <c r="C163" s="437"/>
      <c r="D163" s="171" t="s">
        <v>5</v>
      </c>
      <c r="E163" s="172">
        <v>222</v>
      </c>
      <c r="F163" s="172">
        <v>143</v>
      </c>
      <c r="G163" s="172">
        <v>16</v>
      </c>
      <c r="H163" s="172">
        <v>59</v>
      </c>
      <c r="I163" s="172">
        <v>0</v>
      </c>
      <c r="J163" s="172">
        <v>4</v>
      </c>
    </row>
    <row r="164" spans="1:10" ht="13.8" thickBot="1" x14ac:dyDescent="0.3">
      <c r="A164" s="432"/>
      <c r="B164" s="437"/>
      <c r="C164" s="438"/>
      <c r="D164" s="171" t="s">
        <v>6</v>
      </c>
      <c r="E164" s="172">
        <v>223</v>
      </c>
      <c r="F164" s="172">
        <v>159</v>
      </c>
      <c r="G164" s="172">
        <v>10</v>
      </c>
      <c r="H164" s="172">
        <v>48</v>
      </c>
      <c r="I164" s="172">
        <v>2</v>
      </c>
      <c r="J164" s="172">
        <v>4</v>
      </c>
    </row>
    <row r="165" spans="1:10" ht="13.8" thickBot="1" x14ac:dyDescent="0.3">
      <c r="A165" s="432"/>
      <c r="B165" s="437"/>
      <c r="C165" s="177"/>
      <c r="D165" s="171"/>
      <c r="E165" s="172"/>
      <c r="F165" s="172"/>
      <c r="G165" s="172"/>
      <c r="H165" s="172"/>
      <c r="I165" s="172"/>
      <c r="J165" s="172"/>
    </row>
    <row r="166" spans="1:10" ht="13.8" thickBot="1" x14ac:dyDescent="0.3">
      <c r="A166" s="432"/>
      <c r="B166" s="437"/>
      <c r="C166" s="436">
        <v>2015</v>
      </c>
      <c r="D166" s="171" t="s">
        <v>83</v>
      </c>
      <c r="E166" s="172">
        <v>420</v>
      </c>
      <c r="F166" s="172">
        <v>297</v>
      </c>
      <c r="G166" s="172">
        <v>36</v>
      </c>
      <c r="H166" s="172">
        <v>76</v>
      </c>
      <c r="I166" s="172">
        <v>2</v>
      </c>
      <c r="J166" s="172">
        <v>9</v>
      </c>
    </row>
    <row r="167" spans="1:10" ht="13.8" thickBot="1" x14ac:dyDescent="0.3">
      <c r="A167" s="432"/>
      <c r="B167" s="437"/>
      <c r="C167" s="437"/>
      <c r="D167" s="171" t="s">
        <v>7</v>
      </c>
      <c r="E167" s="172">
        <v>208</v>
      </c>
      <c r="F167" s="172">
        <v>145</v>
      </c>
      <c r="G167" s="172">
        <v>19</v>
      </c>
      <c r="H167" s="172">
        <v>38</v>
      </c>
      <c r="I167" s="172">
        <v>0</v>
      </c>
      <c r="J167" s="172">
        <v>6</v>
      </c>
    </row>
    <row r="168" spans="1:10" ht="13.8" thickBot="1" x14ac:dyDescent="0.3">
      <c r="A168" s="432"/>
      <c r="B168" s="437"/>
      <c r="C168" s="437"/>
      <c r="D168" s="171" t="s">
        <v>4</v>
      </c>
      <c r="E168" s="172">
        <v>212</v>
      </c>
      <c r="F168" s="172">
        <v>152</v>
      </c>
      <c r="G168" s="172">
        <v>17</v>
      </c>
      <c r="H168" s="172">
        <v>38</v>
      </c>
      <c r="I168" s="172">
        <v>2</v>
      </c>
      <c r="J168" s="172">
        <v>3</v>
      </c>
    </row>
    <row r="169" spans="1:10" ht="13.8" thickBot="1" x14ac:dyDescent="0.3">
      <c r="A169" s="432"/>
      <c r="B169" s="177"/>
      <c r="C169" s="177"/>
      <c r="D169" s="171"/>
      <c r="E169" s="172"/>
      <c r="F169" s="172"/>
      <c r="G169" s="172"/>
      <c r="H169" s="172"/>
      <c r="I169" s="172"/>
      <c r="J169" s="172"/>
    </row>
    <row r="170" spans="1:10" ht="13.8" thickBot="1" x14ac:dyDescent="0.3">
      <c r="A170" s="432"/>
      <c r="B170" s="436" t="s">
        <v>89</v>
      </c>
      <c r="C170" s="176">
        <v>2013</v>
      </c>
      <c r="D170" s="171" t="s">
        <v>83</v>
      </c>
      <c r="E170" s="172">
        <v>35</v>
      </c>
      <c r="F170" s="172">
        <v>30</v>
      </c>
      <c r="G170" s="172">
        <v>0</v>
      </c>
      <c r="H170" s="172">
        <v>5</v>
      </c>
      <c r="I170" s="172">
        <v>0</v>
      </c>
      <c r="J170" s="172">
        <v>0</v>
      </c>
    </row>
    <row r="171" spans="1:10" ht="13.8" thickBot="1" x14ac:dyDescent="0.3">
      <c r="A171" s="432"/>
      <c r="B171" s="437"/>
      <c r="C171" s="436">
        <v>2014</v>
      </c>
      <c r="D171" s="171" t="s">
        <v>83</v>
      </c>
      <c r="E171" s="172">
        <v>20</v>
      </c>
      <c r="F171" s="172">
        <v>15</v>
      </c>
      <c r="G171" s="172">
        <v>1</v>
      </c>
      <c r="H171" s="172">
        <v>4</v>
      </c>
      <c r="I171" s="172">
        <v>0</v>
      </c>
      <c r="J171" s="172">
        <v>0</v>
      </c>
    </row>
    <row r="172" spans="1:10" ht="13.8" thickBot="1" x14ac:dyDescent="0.3">
      <c r="A172" s="432"/>
      <c r="B172" s="437"/>
      <c r="C172" s="437"/>
      <c r="D172" s="171" t="s">
        <v>7</v>
      </c>
      <c r="E172" s="172">
        <v>6</v>
      </c>
      <c r="F172" s="172">
        <v>5</v>
      </c>
      <c r="G172" s="172">
        <v>1</v>
      </c>
      <c r="H172" s="172">
        <v>0</v>
      </c>
      <c r="I172" s="172">
        <v>0</v>
      </c>
      <c r="J172" s="172">
        <v>0</v>
      </c>
    </row>
    <row r="173" spans="1:10" ht="13.8" thickBot="1" x14ac:dyDescent="0.3">
      <c r="A173" s="432"/>
      <c r="B173" s="437"/>
      <c r="C173" s="437"/>
      <c r="D173" s="171" t="s">
        <v>4</v>
      </c>
      <c r="E173" s="172">
        <v>2</v>
      </c>
      <c r="F173" s="172">
        <v>2</v>
      </c>
      <c r="G173" s="172">
        <v>0</v>
      </c>
      <c r="H173" s="172">
        <v>0</v>
      </c>
      <c r="I173" s="172">
        <v>0</v>
      </c>
      <c r="J173" s="172">
        <v>0</v>
      </c>
    </row>
    <row r="174" spans="1:10" ht="13.8" thickBot="1" x14ac:dyDescent="0.3">
      <c r="A174" s="432"/>
      <c r="B174" s="437"/>
      <c r="C174" s="437"/>
      <c r="D174" s="171" t="s">
        <v>5</v>
      </c>
      <c r="E174" s="172">
        <v>6</v>
      </c>
      <c r="F174" s="172">
        <v>5</v>
      </c>
      <c r="G174" s="172">
        <v>0</v>
      </c>
      <c r="H174" s="172">
        <v>1</v>
      </c>
      <c r="I174" s="172">
        <v>0</v>
      </c>
      <c r="J174" s="172">
        <v>0</v>
      </c>
    </row>
    <row r="175" spans="1:10" ht="13.8" thickBot="1" x14ac:dyDescent="0.3">
      <c r="A175" s="432"/>
      <c r="B175" s="437"/>
      <c r="C175" s="438"/>
      <c r="D175" s="171" t="s">
        <v>6</v>
      </c>
      <c r="E175" s="172">
        <v>6</v>
      </c>
      <c r="F175" s="172">
        <v>3</v>
      </c>
      <c r="G175" s="172">
        <v>0</v>
      </c>
      <c r="H175" s="172">
        <v>3</v>
      </c>
      <c r="I175" s="172">
        <v>0</v>
      </c>
      <c r="J175" s="172">
        <v>0</v>
      </c>
    </row>
    <row r="176" spans="1:10" ht="13.8" thickBot="1" x14ac:dyDescent="0.3">
      <c r="A176" s="432"/>
      <c r="B176" s="437"/>
      <c r="C176" s="177"/>
      <c r="D176" s="171"/>
      <c r="E176" s="172"/>
      <c r="F176" s="172"/>
      <c r="G176" s="172"/>
      <c r="H176" s="172"/>
      <c r="I176" s="172"/>
      <c r="J176" s="172"/>
    </row>
    <row r="177" spans="1:10" ht="13.8" thickBot="1" x14ac:dyDescent="0.3">
      <c r="A177" s="432"/>
      <c r="B177" s="437"/>
      <c r="C177" s="436">
        <v>2015</v>
      </c>
      <c r="D177" s="171" t="s">
        <v>83</v>
      </c>
      <c r="E177" s="172">
        <v>13</v>
      </c>
      <c r="F177" s="172">
        <v>9</v>
      </c>
      <c r="G177" s="172">
        <v>1</v>
      </c>
      <c r="H177" s="172">
        <v>3</v>
      </c>
      <c r="I177" s="172">
        <v>0</v>
      </c>
      <c r="J177" s="172">
        <v>0</v>
      </c>
    </row>
    <row r="178" spans="1:10" ht="13.8" thickBot="1" x14ac:dyDescent="0.3">
      <c r="A178" s="432"/>
      <c r="B178" s="437"/>
      <c r="C178" s="437"/>
      <c r="D178" s="171" t="s">
        <v>7</v>
      </c>
      <c r="E178" s="172">
        <v>5</v>
      </c>
      <c r="F178" s="172">
        <v>4</v>
      </c>
      <c r="G178" s="172">
        <v>1</v>
      </c>
      <c r="H178" s="172">
        <v>0</v>
      </c>
      <c r="I178" s="172">
        <v>0</v>
      </c>
      <c r="J178" s="172">
        <v>0</v>
      </c>
    </row>
    <row r="179" spans="1:10" ht="13.8" thickBot="1" x14ac:dyDescent="0.3">
      <c r="A179" s="432"/>
      <c r="B179" s="437"/>
      <c r="C179" s="437"/>
      <c r="D179" s="171" t="s">
        <v>4</v>
      </c>
      <c r="E179" s="172">
        <v>8</v>
      </c>
      <c r="F179" s="172">
        <v>5</v>
      </c>
      <c r="G179" s="172">
        <v>0</v>
      </c>
      <c r="H179" s="172">
        <v>3</v>
      </c>
      <c r="I179" s="172">
        <v>0</v>
      </c>
      <c r="J179" s="172">
        <v>0</v>
      </c>
    </row>
  </sheetData>
  <mergeCells count="60">
    <mergeCell ref="A1:D4"/>
    <mergeCell ref="E1:J1"/>
    <mergeCell ref="E2:J2"/>
    <mergeCell ref="E3:E4"/>
    <mergeCell ref="F3:J3"/>
    <mergeCell ref="B16:B25"/>
    <mergeCell ref="C17:C21"/>
    <mergeCell ref="C23:C25"/>
    <mergeCell ref="B27:B36"/>
    <mergeCell ref="C28:C32"/>
    <mergeCell ref="C34:C36"/>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C72:C76"/>
    <mergeCell ref="C78:C80"/>
    <mergeCell ref="B82:B91"/>
    <mergeCell ref="C83:C87"/>
    <mergeCell ref="C89:C91"/>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pane xSplit="4" ySplit="4" topLeftCell="E5" activePane="bottomRight" state="frozen"/>
      <selection activeCell="D47" sqref="D47"/>
      <selection pane="topRight" activeCell="D47" sqref="D47"/>
      <selection pane="bottomLeft" activeCell="D47" sqref="D47"/>
      <selection pane="bottomRight" activeCell="D47" sqref="D47"/>
    </sheetView>
  </sheetViews>
  <sheetFormatPr defaultColWidth="9.109375" defaultRowHeight="13.2" x14ac:dyDescent="0.25"/>
  <cols>
    <col min="1" max="3" width="9.109375" style="8"/>
    <col min="4" max="4" width="15.33203125" style="8" customWidth="1"/>
    <col min="5" max="16384" width="9.109375" style="8"/>
  </cols>
  <sheetData>
    <row r="1" spans="1:15" ht="13.8" thickBot="1" x14ac:dyDescent="0.3">
      <c r="A1" s="474"/>
      <c r="B1" s="475"/>
      <c r="C1" s="475"/>
      <c r="D1" s="476"/>
      <c r="E1" s="483" t="s">
        <v>81</v>
      </c>
      <c r="F1" s="484"/>
      <c r="G1" s="484"/>
      <c r="H1" s="484"/>
      <c r="I1" s="484"/>
      <c r="J1" s="484"/>
      <c r="K1" s="484"/>
      <c r="L1" s="484"/>
    </row>
    <row r="2" spans="1:15" ht="13.8" thickBot="1" x14ac:dyDescent="0.3">
      <c r="A2" s="477"/>
      <c r="B2" s="478"/>
      <c r="C2" s="478"/>
      <c r="D2" s="479"/>
      <c r="E2" s="485" t="s">
        <v>82</v>
      </c>
      <c r="F2" s="486"/>
      <c r="G2" s="486"/>
      <c r="H2" s="486"/>
      <c r="I2" s="486"/>
      <c r="J2" s="486"/>
      <c r="K2" s="486"/>
      <c r="L2" s="486"/>
    </row>
    <row r="3" spans="1:15" ht="13.8" thickBot="1" x14ac:dyDescent="0.3">
      <c r="A3" s="477"/>
      <c r="B3" s="478"/>
      <c r="C3" s="478"/>
      <c r="D3" s="479"/>
      <c r="E3" s="487" t="s">
        <v>83</v>
      </c>
      <c r="F3" s="485" t="s">
        <v>91</v>
      </c>
      <c r="G3" s="486"/>
      <c r="H3" s="486"/>
      <c r="I3" s="486"/>
      <c r="J3" s="486"/>
      <c r="K3" s="486"/>
      <c r="L3" s="486"/>
    </row>
    <row r="4" spans="1:15" ht="53.4" thickBot="1" x14ac:dyDescent="0.3">
      <c r="A4" s="480"/>
      <c r="B4" s="481"/>
      <c r="C4" s="481"/>
      <c r="D4" s="482"/>
      <c r="E4" s="488"/>
      <c r="F4" s="292" t="s">
        <v>93</v>
      </c>
      <c r="G4" s="292" t="s">
        <v>17</v>
      </c>
      <c r="H4" s="292" t="s">
        <v>0</v>
      </c>
      <c r="I4" s="292" t="s">
        <v>8</v>
      </c>
      <c r="J4" s="292" t="s">
        <v>19</v>
      </c>
      <c r="K4" s="292" t="s">
        <v>23</v>
      </c>
      <c r="L4" s="293" t="s">
        <v>92</v>
      </c>
    </row>
    <row r="5" spans="1:15" ht="13.8" thickBot="1" x14ac:dyDescent="0.3">
      <c r="A5" s="472" t="s">
        <v>35</v>
      </c>
      <c r="B5" s="467" t="s">
        <v>86</v>
      </c>
      <c r="C5" s="294">
        <v>2013</v>
      </c>
      <c r="D5" s="295" t="s">
        <v>35</v>
      </c>
      <c r="E5" s="296">
        <v>1523</v>
      </c>
      <c r="F5" s="296">
        <v>240</v>
      </c>
      <c r="G5" s="296">
        <v>44</v>
      </c>
      <c r="H5" s="296">
        <v>121</v>
      </c>
      <c r="I5" s="296">
        <v>770</v>
      </c>
      <c r="J5" s="296">
        <v>22</v>
      </c>
      <c r="K5" s="296">
        <v>245</v>
      </c>
      <c r="L5" s="296">
        <v>81</v>
      </c>
      <c r="O5" s="296"/>
    </row>
    <row r="6" spans="1:15" ht="13.8" thickBot="1" x14ac:dyDescent="0.3">
      <c r="A6" s="473"/>
      <c r="B6" s="468"/>
      <c r="C6" s="467">
        <v>2014</v>
      </c>
      <c r="D6" s="295" t="s">
        <v>35</v>
      </c>
      <c r="E6" s="296">
        <v>728</v>
      </c>
      <c r="F6" s="296">
        <v>120</v>
      </c>
      <c r="G6" s="296">
        <v>30</v>
      </c>
      <c r="H6" s="296">
        <v>113</v>
      </c>
      <c r="I6" s="296">
        <v>368</v>
      </c>
      <c r="J6" s="296">
        <v>28</v>
      </c>
      <c r="K6" s="296">
        <v>39</v>
      </c>
      <c r="L6" s="296">
        <v>30</v>
      </c>
    </row>
    <row r="7" spans="1:15" ht="13.8" thickBot="1" x14ac:dyDescent="0.3">
      <c r="A7" s="473"/>
      <c r="B7" s="468"/>
      <c r="C7" s="468"/>
      <c r="D7" s="295" t="s">
        <v>7</v>
      </c>
      <c r="E7" s="296">
        <v>186</v>
      </c>
      <c r="F7" s="296">
        <v>25</v>
      </c>
      <c r="G7" s="296">
        <v>5</v>
      </c>
      <c r="H7" s="296">
        <v>41</v>
      </c>
      <c r="I7" s="296">
        <v>105</v>
      </c>
      <c r="J7" s="296">
        <v>3</v>
      </c>
      <c r="K7" s="296">
        <v>0</v>
      </c>
      <c r="L7" s="296">
        <v>7</v>
      </c>
    </row>
    <row r="8" spans="1:15" ht="13.8" thickBot="1" x14ac:dyDescent="0.3">
      <c r="A8" s="473"/>
      <c r="B8" s="468"/>
      <c r="C8" s="468"/>
      <c r="D8" s="295" t="s">
        <v>4</v>
      </c>
      <c r="E8" s="296">
        <v>179</v>
      </c>
      <c r="F8" s="296">
        <v>36</v>
      </c>
      <c r="G8" s="296">
        <v>3</v>
      </c>
      <c r="H8" s="296">
        <v>26</v>
      </c>
      <c r="I8" s="296">
        <v>89</v>
      </c>
      <c r="J8" s="296">
        <v>6</v>
      </c>
      <c r="K8" s="296">
        <v>16</v>
      </c>
      <c r="L8" s="296">
        <v>3</v>
      </c>
    </row>
    <row r="9" spans="1:15" ht="13.8" thickBot="1" x14ac:dyDescent="0.3">
      <c r="A9" s="473"/>
      <c r="B9" s="468"/>
      <c r="C9" s="468"/>
      <c r="D9" s="295" t="s">
        <v>5</v>
      </c>
      <c r="E9" s="296">
        <v>205</v>
      </c>
      <c r="F9" s="296">
        <v>35</v>
      </c>
      <c r="G9" s="296">
        <v>14</v>
      </c>
      <c r="H9" s="296">
        <v>27</v>
      </c>
      <c r="I9" s="296">
        <v>98</v>
      </c>
      <c r="J9" s="296">
        <v>10</v>
      </c>
      <c r="K9" s="296">
        <v>5</v>
      </c>
      <c r="L9" s="296">
        <v>16</v>
      </c>
    </row>
    <row r="10" spans="1:15" ht="13.8" thickBot="1" x14ac:dyDescent="0.3">
      <c r="A10" s="473"/>
      <c r="B10" s="468"/>
      <c r="C10" s="469"/>
      <c r="D10" s="295" t="s">
        <v>6</v>
      </c>
      <c r="E10" s="296">
        <v>158</v>
      </c>
      <c r="F10" s="296">
        <v>24</v>
      </c>
      <c r="G10" s="296">
        <v>8</v>
      </c>
      <c r="H10" s="296">
        <v>19</v>
      </c>
      <c r="I10" s="296">
        <v>76</v>
      </c>
      <c r="J10" s="296">
        <v>9</v>
      </c>
      <c r="K10" s="296">
        <v>18</v>
      </c>
      <c r="L10" s="296">
        <v>4</v>
      </c>
    </row>
    <row r="11" spans="1:15" ht="13.8" thickBot="1" x14ac:dyDescent="0.3">
      <c r="A11" s="473"/>
      <c r="B11" s="468"/>
      <c r="C11" s="297"/>
      <c r="D11" s="295"/>
      <c r="E11" s="296"/>
      <c r="F11" s="296"/>
      <c r="G11" s="296"/>
      <c r="H11" s="296"/>
      <c r="I11" s="296"/>
      <c r="J11" s="296"/>
      <c r="K11" s="296"/>
      <c r="L11" s="296"/>
    </row>
    <row r="12" spans="1:15" ht="13.8" thickBot="1" x14ac:dyDescent="0.3">
      <c r="A12" s="473"/>
      <c r="B12" s="468"/>
      <c r="C12" s="467">
        <v>2015</v>
      </c>
      <c r="D12" s="295" t="s">
        <v>35</v>
      </c>
      <c r="E12" s="296">
        <v>339</v>
      </c>
      <c r="F12" s="296">
        <v>53</v>
      </c>
      <c r="G12" s="296">
        <v>35</v>
      </c>
      <c r="H12" s="296">
        <v>43</v>
      </c>
      <c r="I12" s="296">
        <v>117</v>
      </c>
      <c r="J12" s="296">
        <v>15</v>
      </c>
      <c r="K12" s="296">
        <v>57</v>
      </c>
      <c r="L12" s="296">
        <v>19</v>
      </c>
    </row>
    <row r="13" spans="1:15" ht="13.8" thickBot="1" x14ac:dyDescent="0.3">
      <c r="A13" s="473"/>
      <c r="B13" s="468"/>
      <c r="C13" s="468"/>
      <c r="D13" s="295" t="s">
        <v>7</v>
      </c>
      <c r="E13" s="296">
        <v>173</v>
      </c>
      <c r="F13" s="296">
        <v>31</v>
      </c>
      <c r="G13" s="296">
        <v>21</v>
      </c>
      <c r="H13" s="296">
        <v>18</v>
      </c>
      <c r="I13" s="296">
        <v>72</v>
      </c>
      <c r="J13" s="296">
        <v>9</v>
      </c>
      <c r="K13" s="296">
        <v>14</v>
      </c>
      <c r="L13" s="296">
        <v>8</v>
      </c>
    </row>
    <row r="14" spans="1:15" ht="13.8" thickBot="1" x14ac:dyDescent="0.3">
      <c r="A14" s="473"/>
      <c r="B14" s="468"/>
      <c r="C14" s="468"/>
      <c r="D14" s="295" t="s">
        <v>4</v>
      </c>
      <c r="E14" s="296">
        <v>166</v>
      </c>
      <c r="F14" s="296">
        <v>22</v>
      </c>
      <c r="G14" s="296">
        <v>14</v>
      </c>
      <c r="H14" s="296">
        <v>25</v>
      </c>
      <c r="I14" s="296">
        <v>45</v>
      </c>
      <c r="J14" s="296">
        <v>6</v>
      </c>
      <c r="K14" s="296">
        <v>43</v>
      </c>
      <c r="L14" s="296">
        <v>11</v>
      </c>
    </row>
    <row r="15" spans="1:15" ht="13.8" thickBot="1" x14ac:dyDescent="0.3">
      <c r="A15" s="473"/>
      <c r="B15" s="297"/>
      <c r="C15" s="297"/>
      <c r="D15" s="295"/>
      <c r="E15" s="296"/>
      <c r="F15" s="296"/>
      <c r="G15" s="296"/>
      <c r="H15" s="296"/>
      <c r="I15" s="296"/>
      <c r="J15" s="296"/>
      <c r="K15" s="296"/>
      <c r="L15" s="296"/>
    </row>
    <row r="16" spans="1:15" ht="13.8" thickBot="1" x14ac:dyDescent="0.3">
      <c r="A16" s="473"/>
      <c r="B16" s="467" t="s">
        <v>87</v>
      </c>
      <c r="C16" s="294">
        <v>2013</v>
      </c>
      <c r="D16" s="295" t="s">
        <v>35</v>
      </c>
      <c r="E16" s="296">
        <v>4923</v>
      </c>
      <c r="F16" s="296">
        <v>638</v>
      </c>
      <c r="G16" s="296">
        <v>127</v>
      </c>
      <c r="H16" s="296">
        <v>713</v>
      </c>
      <c r="I16" s="296">
        <v>2726</v>
      </c>
      <c r="J16" s="296">
        <v>62</v>
      </c>
      <c r="K16" s="296">
        <v>277</v>
      </c>
      <c r="L16" s="296">
        <v>380</v>
      </c>
    </row>
    <row r="17" spans="1:12" ht="13.8" thickBot="1" x14ac:dyDescent="0.3">
      <c r="A17" s="473"/>
      <c r="B17" s="468"/>
      <c r="C17" s="467">
        <v>2014</v>
      </c>
      <c r="D17" s="295" t="s">
        <v>35</v>
      </c>
      <c r="E17" s="296">
        <v>2122</v>
      </c>
      <c r="F17" s="296">
        <v>220</v>
      </c>
      <c r="G17" s="296">
        <v>100</v>
      </c>
      <c r="H17" s="296">
        <v>694</v>
      </c>
      <c r="I17" s="296">
        <v>950</v>
      </c>
      <c r="J17" s="296">
        <v>38</v>
      </c>
      <c r="K17" s="296">
        <v>32</v>
      </c>
      <c r="L17" s="296">
        <v>88</v>
      </c>
    </row>
    <row r="18" spans="1:12" ht="13.8" thickBot="1" x14ac:dyDescent="0.3">
      <c r="A18" s="473"/>
      <c r="B18" s="468"/>
      <c r="C18" s="468"/>
      <c r="D18" s="295" t="s">
        <v>7</v>
      </c>
      <c r="E18" s="296">
        <v>774</v>
      </c>
      <c r="F18" s="296">
        <v>81</v>
      </c>
      <c r="G18" s="296">
        <v>26</v>
      </c>
      <c r="H18" s="296">
        <v>276</v>
      </c>
      <c r="I18" s="296">
        <v>327</v>
      </c>
      <c r="J18" s="296">
        <v>12</v>
      </c>
      <c r="K18" s="296">
        <v>0</v>
      </c>
      <c r="L18" s="296">
        <v>52</v>
      </c>
    </row>
    <row r="19" spans="1:12" ht="13.8" thickBot="1" x14ac:dyDescent="0.3">
      <c r="A19" s="473"/>
      <c r="B19" s="468"/>
      <c r="C19" s="468"/>
      <c r="D19" s="295" t="s">
        <v>4</v>
      </c>
      <c r="E19" s="296">
        <v>492</v>
      </c>
      <c r="F19" s="296">
        <v>52</v>
      </c>
      <c r="G19" s="296">
        <v>23</v>
      </c>
      <c r="H19" s="296">
        <v>151</v>
      </c>
      <c r="I19" s="296">
        <v>231</v>
      </c>
      <c r="J19" s="296">
        <v>4</v>
      </c>
      <c r="K19" s="296">
        <v>16</v>
      </c>
      <c r="L19" s="296">
        <v>15</v>
      </c>
    </row>
    <row r="20" spans="1:12" ht="13.8" thickBot="1" x14ac:dyDescent="0.3">
      <c r="A20" s="473"/>
      <c r="B20" s="468"/>
      <c r="C20" s="468"/>
      <c r="D20" s="295" t="s">
        <v>5</v>
      </c>
      <c r="E20" s="296">
        <v>431</v>
      </c>
      <c r="F20" s="296">
        <v>47</v>
      </c>
      <c r="G20" s="296">
        <v>28</v>
      </c>
      <c r="H20" s="296">
        <v>128</v>
      </c>
      <c r="I20" s="296">
        <v>205</v>
      </c>
      <c r="J20" s="296">
        <v>11</v>
      </c>
      <c r="K20" s="296">
        <v>4</v>
      </c>
      <c r="L20" s="296">
        <v>8</v>
      </c>
    </row>
    <row r="21" spans="1:12" ht="13.8" thickBot="1" x14ac:dyDescent="0.3">
      <c r="A21" s="473"/>
      <c r="B21" s="468"/>
      <c r="C21" s="469"/>
      <c r="D21" s="295" t="s">
        <v>6</v>
      </c>
      <c r="E21" s="296">
        <v>425</v>
      </c>
      <c r="F21" s="296">
        <v>40</v>
      </c>
      <c r="G21" s="296">
        <v>23</v>
      </c>
      <c r="H21" s="296">
        <v>139</v>
      </c>
      <c r="I21" s="296">
        <v>187</v>
      </c>
      <c r="J21" s="296">
        <v>11</v>
      </c>
      <c r="K21" s="296">
        <v>12</v>
      </c>
      <c r="L21" s="296">
        <v>13</v>
      </c>
    </row>
    <row r="22" spans="1:12" ht="13.8" thickBot="1" x14ac:dyDescent="0.3">
      <c r="A22" s="473"/>
      <c r="B22" s="468"/>
      <c r="C22" s="297"/>
      <c r="D22" s="295"/>
      <c r="E22" s="296"/>
      <c r="F22" s="296"/>
      <c r="G22" s="296"/>
      <c r="H22" s="296"/>
      <c r="I22" s="296"/>
      <c r="J22" s="296"/>
      <c r="K22" s="296"/>
      <c r="L22" s="296"/>
    </row>
    <row r="23" spans="1:12" ht="13.8" thickBot="1" x14ac:dyDescent="0.3">
      <c r="A23" s="473"/>
      <c r="B23" s="468"/>
      <c r="C23" s="467">
        <v>2015</v>
      </c>
      <c r="D23" s="295" t="s">
        <v>35</v>
      </c>
      <c r="E23" s="296">
        <v>791</v>
      </c>
      <c r="F23" s="296">
        <v>95</v>
      </c>
      <c r="G23" s="296">
        <v>37</v>
      </c>
      <c r="H23" s="296">
        <v>239</v>
      </c>
      <c r="I23" s="296">
        <v>325</v>
      </c>
      <c r="J23" s="296">
        <v>11</v>
      </c>
      <c r="K23" s="296">
        <v>35</v>
      </c>
      <c r="L23" s="296">
        <v>49</v>
      </c>
    </row>
    <row r="24" spans="1:12" ht="13.8" thickBot="1" x14ac:dyDescent="0.3">
      <c r="A24" s="473"/>
      <c r="B24" s="468"/>
      <c r="C24" s="468"/>
      <c r="D24" s="295" t="s">
        <v>7</v>
      </c>
      <c r="E24" s="296">
        <v>401</v>
      </c>
      <c r="F24" s="296">
        <v>45</v>
      </c>
      <c r="G24" s="296">
        <v>23</v>
      </c>
      <c r="H24" s="296">
        <v>97</v>
      </c>
      <c r="I24" s="296">
        <v>197</v>
      </c>
      <c r="J24" s="296">
        <v>3</v>
      </c>
      <c r="K24" s="296">
        <v>13</v>
      </c>
      <c r="L24" s="296">
        <v>23</v>
      </c>
    </row>
    <row r="25" spans="1:12" ht="13.8" thickBot="1" x14ac:dyDescent="0.3">
      <c r="A25" s="473"/>
      <c r="B25" s="468"/>
      <c r="C25" s="468"/>
      <c r="D25" s="295" t="s">
        <v>4</v>
      </c>
      <c r="E25" s="296">
        <v>390</v>
      </c>
      <c r="F25" s="296">
        <v>50</v>
      </c>
      <c r="G25" s="296">
        <v>14</v>
      </c>
      <c r="H25" s="296">
        <v>142</v>
      </c>
      <c r="I25" s="296">
        <v>128</v>
      </c>
      <c r="J25" s="296">
        <v>8</v>
      </c>
      <c r="K25" s="296">
        <v>22</v>
      </c>
      <c r="L25" s="296">
        <v>26</v>
      </c>
    </row>
    <row r="26" spans="1:12" ht="13.8" thickBot="1" x14ac:dyDescent="0.3">
      <c r="A26" s="473"/>
      <c r="B26" s="297"/>
      <c r="C26" s="297"/>
      <c r="D26" s="295"/>
      <c r="E26" s="296"/>
      <c r="F26" s="296"/>
      <c r="G26" s="296"/>
      <c r="H26" s="296"/>
      <c r="I26" s="296"/>
      <c r="J26" s="296"/>
      <c r="K26" s="296"/>
      <c r="L26" s="296"/>
    </row>
    <row r="27" spans="1:12" ht="13.8" thickBot="1" x14ac:dyDescent="0.3">
      <c r="A27" s="473"/>
      <c r="B27" s="467" t="s">
        <v>88</v>
      </c>
      <c r="C27" s="294">
        <v>2013</v>
      </c>
      <c r="D27" s="295" t="s">
        <v>35</v>
      </c>
      <c r="E27" s="296">
        <v>142</v>
      </c>
      <c r="F27" s="296">
        <v>30</v>
      </c>
      <c r="G27" s="296">
        <v>6</v>
      </c>
      <c r="H27" s="296">
        <v>15</v>
      </c>
      <c r="I27" s="296">
        <v>65</v>
      </c>
      <c r="J27" s="296">
        <v>1</v>
      </c>
      <c r="K27" s="296">
        <v>24</v>
      </c>
      <c r="L27" s="296">
        <v>1</v>
      </c>
    </row>
    <row r="28" spans="1:12" ht="13.8" thickBot="1" x14ac:dyDescent="0.3">
      <c r="A28" s="473"/>
      <c r="B28" s="468"/>
      <c r="C28" s="467">
        <v>2014</v>
      </c>
      <c r="D28" s="295" t="s">
        <v>35</v>
      </c>
      <c r="E28" s="296">
        <v>92</v>
      </c>
      <c r="F28" s="296">
        <v>25</v>
      </c>
      <c r="G28" s="296">
        <v>12</v>
      </c>
      <c r="H28" s="296">
        <v>13</v>
      </c>
      <c r="I28" s="296">
        <v>26</v>
      </c>
      <c r="J28" s="296">
        <v>5</v>
      </c>
      <c r="K28" s="296">
        <v>7</v>
      </c>
      <c r="L28" s="296">
        <v>4</v>
      </c>
    </row>
    <row r="29" spans="1:12" ht="13.8" thickBot="1" x14ac:dyDescent="0.3">
      <c r="A29" s="473"/>
      <c r="B29" s="468"/>
      <c r="C29" s="468"/>
      <c r="D29" s="295" t="s">
        <v>7</v>
      </c>
      <c r="E29" s="296">
        <v>17</v>
      </c>
      <c r="F29" s="296">
        <v>8</v>
      </c>
      <c r="G29" s="296">
        <v>2</v>
      </c>
      <c r="H29" s="296">
        <v>3</v>
      </c>
      <c r="I29" s="296">
        <v>3</v>
      </c>
      <c r="J29" s="296">
        <v>0</v>
      </c>
      <c r="K29" s="296">
        <v>0</v>
      </c>
      <c r="L29" s="296">
        <v>1</v>
      </c>
    </row>
    <row r="30" spans="1:12" ht="13.8" thickBot="1" x14ac:dyDescent="0.3">
      <c r="A30" s="473"/>
      <c r="B30" s="468"/>
      <c r="C30" s="468"/>
      <c r="D30" s="295" t="s">
        <v>4</v>
      </c>
      <c r="E30" s="296">
        <v>29</v>
      </c>
      <c r="F30" s="296">
        <v>10</v>
      </c>
      <c r="G30" s="296">
        <v>1</v>
      </c>
      <c r="H30" s="296">
        <v>5</v>
      </c>
      <c r="I30" s="296">
        <v>9</v>
      </c>
      <c r="J30" s="296">
        <v>0</v>
      </c>
      <c r="K30" s="296">
        <v>3</v>
      </c>
      <c r="L30" s="296">
        <v>1</v>
      </c>
    </row>
    <row r="31" spans="1:12" ht="13.8" thickBot="1" x14ac:dyDescent="0.3">
      <c r="A31" s="473"/>
      <c r="B31" s="468"/>
      <c r="C31" s="468"/>
      <c r="D31" s="295" t="s">
        <v>5</v>
      </c>
      <c r="E31" s="296">
        <v>25</v>
      </c>
      <c r="F31" s="296">
        <v>6</v>
      </c>
      <c r="G31" s="296">
        <v>6</v>
      </c>
      <c r="H31" s="296">
        <v>3</v>
      </c>
      <c r="I31" s="296">
        <v>6</v>
      </c>
      <c r="J31" s="296">
        <v>2</v>
      </c>
      <c r="K31" s="296">
        <v>1</v>
      </c>
      <c r="L31" s="296">
        <v>1</v>
      </c>
    </row>
    <row r="32" spans="1:12" ht="13.8" thickBot="1" x14ac:dyDescent="0.3">
      <c r="A32" s="473"/>
      <c r="B32" s="468"/>
      <c r="C32" s="469"/>
      <c r="D32" s="295" t="s">
        <v>6</v>
      </c>
      <c r="E32" s="296">
        <v>21</v>
      </c>
      <c r="F32" s="296">
        <v>1</v>
      </c>
      <c r="G32" s="296">
        <v>3</v>
      </c>
      <c r="H32" s="296">
        <v>2</v>
      </c>
      <c r="I32" s="296">
        <v>8</v>
      </c>
      <c r="J32" s="296">
        <v>3</v>
      </c>
      <c r="K32" s="296">
        <v>3</v>
      </c>
      <c r="L32" s="296">
        <v>1</v>
      </c>
    </row>
    <row r="33" spans="1:12" ht="13.8" thickBot="1" x14ac:dyDescent="0.3">
      <c r="A33" s="473"/>
      <c r="B33" s="468"/>
      <c r="C33" s="297"/>
      <c r="D33" s="295"/>
      <c r="E33" s="296"/>
      <c r="F33" s="296"/>
      <c r="G33" s="296"/>
      <c r="H33" s="296"/>
      <c r="I33" s="296"/>
      <c r="J33" s="296"/>
      <c r="K33" s="296"/>
      <c r="L33" s="296"/>
    </row>
    <row r="34" spans="1:12" ht="13.8" thickBot="1" x14ac:dyDescent="0.3">
      <c r="A34" s="473"/>
      <c r="B34" s="468"/>
      <c r="C34" s="467">
        <v>2015</v>
      </c>
      <c r="D34" s="295" t="s">
        <v>35</v>
      </c>
      <c r="E34" s="296">
        <v>70</v>
      </c>
      <c r="F34" s="296">
        <v>10</v>
      </c>
      <c r="G34" s="296">
        <v>11</v>
      </c>
      <c r="H34" s="296">
        <v>10</v>
      </c>
      <c r="I34" s="296">
        <v>12</v>
      </c>
      <c r="J34" s="296">
        <v>8</v>
      </c>
      <c r="K34" s="296">
        <v>16</v>
      </c>
      <c r="L34" s="296">
        <v>3</v>
      </c>
    </row>
    <row r="35" spans="1:12" ht="13.8" thickBot="1" x14ac:dyDescent="0.3">
      <c r="A35" s="473"/>
      <c r="B35" s="468"/>
      <c r="C35" s="468"/>
      <c r="D35" s="295" t="s">
        <v>7</v>
      </c>
      <c r="E35" s="296">
        <v>43</v>
      </c>
      <c r="F35" s="296">
        <v>7</v>
      </c>
      <c r="G35" s="296">
        <v>10</v>
      </c>
      <c r="H35" s="296">
        <v>8</v>
      </c>
      <c r="I35" s="296">
        <v>4</v>
      </c>
      <c r="J35" s="296">
        <v>6</v>
      </c>
      <c r="K35" s="296">
        <v>7</v>
      </c>
      <c r="L35" s="296">
        <v>1</v>
      </c>
    </row>
    <row r="36" spans="1:12" ht="13.8" thickBot="1" x14ac:dyDescent="0.3">
      <c r="A36" s="473"/>
      <c r="B36" s="468"/>
      <c r="C36" s="468"/>
      <c r="D36" s="295" t="s">
        <v>4</v>
      </c>
      <c r="E36" s="296">
        <v>27</v>
      </c>
      <c r="F36" s="296">
        <v>3</v>
      </c>
      <c r="G36" s="296">
        <v>1</v>
      </c>
      <c r="H36" s="296">
        <v>2</v>
      </c>
      <c r="I36" s="296">
        <v>8</v>
      </c>
      <c r="J36" s="296">
        <v>2</v>
      </c>
      <c r="K36" s="296">
        <v>9</v>
      </c>
      <c r="L36" s="296">
        <v>2</v>
      </c>
    </row>
    <row r="37" spans="1:12" ht="13.8" thickBot="1" x14ac:dyDescent="0.3">
      <c r="A37" s="473"/>
      <c r="B37" s="297"/>
      <c r="C37" s="297"/>
      <c r="D37" s="295"/>
      <c r="E37" s="296"/>
      <c r="F37" s="296"/>
      <c r="G37" s="296"/>
      <c r="H37" s="296"/>
      <c r="I37" s="296"/>
      <c r="J37" s="296"/>
      <c r="K37" s="296"/>
      <c r="L37" s="296"/>
    </row>
    <row r="38" spans="1:12" ht="13.8" thickBot="1" x14ac:dyDescent="0.3">
      <c r="A38" s="473"/>
      <c r="B38" s="467" t="s">
        <v>94</v>
      </c>
      <c r="C38" s="294">
        <v>2013</v>
      </c>
      <c r="D38" s="295" t="s">
        <v>35</v>
      </c>
      <c r="E38" s="296">
        <v>4</v>
      </c>
      <c r="F38" s="296">
        <v>0</v>
      </c>
      <c r="G38" s="296">
        <v>1</v>
      </c>
      <c r="H38" s="296">
        <v>2</v>
      </c>
      <c r="I38" s="296">
        <v>1</v>
      </c>
      <c r="J38" s="296">
        <v>0</v>
      </c>
      <c r="K38" s="296">
        <v>0</v>
      </c>
      <c r="L38" s="296">
        <v>0</v>
      </c>
    </row>
    <row r="39" spans="1:12" ht="13.8" thickBot="1" x14ac:dyDescent="0.3">
      <c r="A39" s="473"/>
      <c r="B39" s="468"/>
      <c r="C39" s="467">
        <v>2014</v>
      </c>
      <c r="D39" s="295" t="s">
        <v>35</v>
      </c>
      <c r="E39" s="296">
        <v>5</v>
      </c>
      <c r="F39" s="296">
        <v>1</v>
      </c>
      <c r="G39" s="296">
        <v>0</v>
      </c>
      <c r="H39" s="296">
        <v>0</v>
      </c>
      <c r="I39" s="296">
        <v>3</v>
      </c>
      <c r="J39" s="296">
        <v>1</v>
      </c>
      <c r="K39" s="296">
        <v>0</v>
      </c>
      <c r="L39" s="296">
        <v>0</v>
      </c>
    </row>
    <row r="40" spans="1:12" ht="13.8" thickBot="1" x14ac:dyDescent="0.3">
      <c r="A40" s="473"/>
      <c r="B40" s="468"/>
      <c r="C40" s="468"/>
      <c r="D40" s="295" t="s">
        <v>7</v>
      </c>
      <c r="E40" s="296">
        <v>4</v>
      </c>
      <c r="F40" s="296">
        <v>1</v>
      </c>
      <c r="G40" s="296">
        <v>0</v>
      </c>
      <c r="H40" s="296">
        <v>0</v>
      </c>
      <c r="I40" s="296">
        <v>3</v>
      </c>
      <c r="J40" s="296">
        <v>0</v>
      </c>
      <c r="K40" s="296">
        <v>0</v>
      </c>
      <c r="L40" s="296">
        <v>0</v>
      </c>
    </row>
    <row r="41" spans="1:12" ht="13.8" thickBot="1" x14ac:dyDescent="0.3">
      <c r="A41" s="473"/>
      <c r="B41" s="468"/>
      <c r="C41" s="468"/>
      <c r="D41" s="295" t="s">
        <v>4</v>
      </c>
      <c r="E41" s="296">
        <v>0</v>
      </c>
      <c r="F41" s="296">
        <v>0</v>
      </c>
      <c r="G41" s="296">
        <v>0</v>
      </c>
      <c r="H41" s="296">
        <v>0</v>
      </c>
      <c r="I41" s="296">
        <v>0</v>
      </c>
      <c r="J41" s="296">
        <v>0</v>
      </c>
      <c r="K41" s="296">
        <v>0</v>
      </c>
      <c r="L41" s="296">
        <v>0</v>
      </c>
    </row>
    <row r="42" spans="1:12" ht="13.8" thickBot="1" x14ac:dyDescent="0.3">
      <c r="A42" s="473"/>
      <c r="B42" s="468"/>
      <c r="C42" s="468"/>
      <c r="D42" s="295" t="s">
        <v>5</v>
      </c>
      <c r="E42" s="296">
        <v>1</v>
      </c>
      <c r="F42" s="296">
        <v>0</v>
      </c>
      <c r="G42" s="296">
        <v>0</v>
      </c>
      <c r="H42" s="296">
        <v>0</v>
      </c>
      <c r="I42" s="296">
        <v>0</v>
      </c>
      <c r="J42" s="296">
        <v>1</v>
      </c>
      <c r="K42" s="296">
        <v>0</v>
      </c>
      <c r="L42" s="296">
        <v>0</v>
      </c>
    </row>
    <row r="43" spans="1:12" ht="13.8" thickBot="1" x14ac:dyDescent="0.3">
      <c r="A43" s="473"/>
      <c r="B43" s="468"/>
      <c r="C43" s="469"/>
      <c r="D43" s="295" t="s">
        <v>6</v>
      </c>
      <c r="E43" s="296">
        <v>0</v>
      </c>
      <c r="F43" s="296">
        <v>0</v>
      </c>
      <c r="G43" s="296">
        <v>0</v>
      </c>
      <c r="H43" s="296">
        <v>0</v>
      </c>
      <c r="I43" s="296">
        <v>0</v>
      </c>
      <c r="J43" s="296">
        <v>0</v>
      </c>
      <c r="K43" s="296">
        <v>0</v>
      </c>
      <c r="L43" s="296">
        <v>0</v>
      </c>
    </row>
    <row r="44" spans="1:12" ht="13.8" thickBot="1" x14ac:dyDescent="0.3">
      <c r="A44" s="473"/>
      <c r="B44" s="468"/>
      <c r="C44" s="297"/>
      <c r="D44" s="295"/>
      <c r="E44" s="296"/>
      <c r="F44" s="296"/>
      <c r="G44" s="296"/>
      <c r="H44" s="296"/>
      <c r="I44" s="296"/>
      <c r="J44" s="296"/>
      <c r="K44" s="296"/>
      <c r="L44" s="296"/>
    </row>
    <row r="45" spans="1:12" ht="13.8" thickBot="1" x14ac:dyDescent="0.3">
      <c r="A45" s="473"/>
      <c r="B45" s="468"/>
      <c r="C45" s="467">
        <v>2015</v>
      </c>
      <c r="D45" s="295" t="s">
        <v>35</v>
      </c>
      <c r="E45" s="296">
        <v>0</v>
      </c>
      <c r="F45" s="296">
        <v>0</v>
      </c>
      <c r="G45" s="296">
        <v>0</v>
      </c>
      <c r="H45" s="296">
        <v>0</v>
      </c>
      <c r="I45" s="296">
        <v>0</v>
      </c>
      <c r="J45" s="296">
        <v>0</v>
      </c>
      <c r="K45" s="296">
        <v>0</v>
      </c>
      <c r="L45" s="296">
        <v>0</v>
      </c>
    </row>
    <row r="46" spans="1:12" ht="13.8" thickBot="1" x14ac:dyDescent="0.3">
      <c r="A46" s="473"/>
      <c r="B46" s="468"/>
      <c r="C46" s="468"/>
      <c r="D46" s="295" t="s">
        <v>7</v>
      </c>
      <c r="E46" s="296">
        <v>0</v>
      </c>
      <c r="F46" s="296">
        <v>0</v>
      </c>
      <c r="G46" s="296">
        <v>0</v>
      </c>
      <c r="H46" s="296">
        <v>0</v>
      </c>
      <c r="I46" s="296">
        <v>0</v>
      </c>
      <c r="J46" s="296">
        <v>0</v>
      </c>
      <c r="K46" s="296">
        <v>0</v>
      </c>
      <c r="L46" s="296">
        <v>0</v>
      </c>
    </row>
    <row r="47" spans="1:12" ht="13.8" thickBot="1" x14ac:dyDescent="0.3">
      <c r="A47" s="473"/>
      <c r="B47" s="468"/>
      <c r="C47" s="468"/>
      <c r="D47" s="295" t="s">
        <v>4</v>
      </c>
      <c r="E47" s="296">
        <v>0</v>
      </c>
      <c r="F47" s="296">
        <v>0</v>
      </c>
      <c r="G47" s="296">
        <v>0</v>
      </c>
      <c r="H47" s="296">
        <v>0</v>
      </c>
      <c r="I47" s="296">
        <v>0</v>
      </c>
      <c r="J47" s="296">
        <v>0</v>
      </c>
      <c r="K47" s="296">
        <v>0</v>
      </c>
      <c r="L47" s="296">
        <v>0</v>
      </c>
    </row>
    <row r="48" spans="1:12" ht="13.8" thickBot="1" x14ac:dyDescent="0.3">
      <c r="A48" s="298"/>
      <c r="B48" s="297"/>
      <c r="C48" s="297"/>
      <c r="D48" s="295"/>
      <c r="E48" s="296"/>
      <c r="F48" s="296"/>
      <c r="G48" s="296"/>
      <c r="H48" s="296"/>
      <c r="I48" s="296"/>
      <c r="J48" s="296"/>
      <c r="K48" s="296"/>
      <c r="L48" s="296"/>
    </row>
    <row r="49" spans="1:12" ht="13.8" thickBot="1" x14ac:dyDescent="0.3">
      <c r="A49" s="470" t="s">
        <v>95</v>
      </c>
      <c r="B49" s="464" t="s">
        <v>83</v>
      </c>
      <c r="C49" s="299">
        <v>2013</v>
      </c>
      <c r="D49" s="300" t="s">
        <v>35</v>
      </c>
      <c r="E49" s="312">
        <v>5364</v>
      </c>
      <c r="F49" s="312">
        <v>758</v>
      </c>
      <c r="G49" s="312">
        <v>137</v>
      </c>
      <c r="H49" s="312">
        <v>707</v>
      </c>
      <c r="I49" s="312">
        <v>2849</v>
      </c>
      <c r="J49" s="312">
        <v>68</v>
      </c>
      <c r="K49" s="312">
        <v>456</v>
      </c>
      <c r="L49" s="312">
        <v>389</v>
      </c>
    </row>
    <row r="50" spans="1:12" ht="13.8" thickBot="1" x14ac:dyDescent="0.3">
      <c r="A50" s="471"/>
      <c r="B50" s="465"/>
      <c r="C50" s="464">
        <v>2014</v>
      </c>
      <c r="D50" s="300" t="s">
        <v>35</v>
      </c>
      <c r="E50" s="312">
        <v>2332</v>
      </c>
      <c r="F50" s="312">
        <v>300</v>
      </c>
      <c r="G50" s="312">
        <v>106</v>
      </c>
      <c r="H50" s="312">
        <v>648</v>
      </c>
      <c r="I50" s="312">
        <v>1053</v>
      </c>
      <c r="J50" s="312">
        <v>54</v>
      </c>
      <c r="K50" s="312">
        <v>63</v>
      </c>
      <c r="L50" s="312">
        <v>108</v>
      </c>
    </row>
    <row r="51" spans="1:12" ht="13.8" thickBot="1" x14ac:dyDescent="0.3">
      <c r="A51" s="471"/>
      <c r="B51" s="465"/>
      <c r="C51" s="465"/>
      <c r="D51" s="300" t="s">
        <v>7</v>
      </c>
      <c r="E51" s="312">
        <v>782</v>
      </c>
      <c r="F51" s="312">
        <v>87</v>
      </c>
      <c r="G51" s="312">
        <v>22</v>
      </c>
      <c r="H51" s="312">
        <v>258</v>
      </c>
      <c r="I51" s="312">
        <v>348</v>
      </c>
      <c r="J51" s="312">
        <v>14</v>
      </c>
      <c r="K51" s="312">
        <v>0</v>
      </c>
      <c r="L51" s="312">
        <v>53</v>
      </c>
    </row>
    <row r="52" spans="1:12" ht="13.8" thickBot="1" x14ac:dyDescent="0.3">
      <c r="A52" s="471"/>
      <c r="B52" s="465"/>
      <c r="C52" s="465"/>
      <c r="D52" s="300" t="s">
        <v>4</v>
      </c>
      <c r="E52" s="312">
        <v>562</v>
      </c>
      <c r="F52" s="312">
        <v>83</v>
      </c>
      <c r="G52" s="312">
        <v>20</v>
      </c>
      <c r="H52" s="312">
        <v>139</v>
      </c>
      <c r="I52" s="312">
        <v>271</v>
      </c>
      <c r="J52" s="312">
        <v>7</v>
      </c>
      <c r="K52" s="312">
        <v>25</v>
      </c>
      <c r="L52" s="312">
        <v>17</v>
      </c>
    </row>
    <row r="53" spans="1:12" ht="13.8" thickBot="1" x14ac:dyDescent="0.3">
      <c r="A53" s="471"/>
      <c r="B53" s="465"/>
      <c r="C53" s="465"/>
      <c r="D53" s="300" t="s">
        <v>5</v>
      </c>
      <c r="E53" s="312">
        <v>524</v>
      </c>
      <c r="F53" s="312">
        <v>77</v>
      </c>
      <c r="G53" s="312">
        <v>40</v>
      </c>
      <c r="H53" s="312">
        <v>122</v>
      </c>
      <c r="I53" s="312">
        <v>239</v>
      </c>
      <c r="J53" s="312">
        <v>16</v>
      </c>
      <c r="K53" s="312">
        <v>8</v>
      </c>
      <c r="L53" s="312">
        <v>22</v>
      </c>
    </row>
    <row r="54" spans="1:12" ht="13.8" thickBot="1" x14ac:dyDescent="0.3">
      <c r="A54" s="471"/>
      <c r="B54" s="465"/>
      <c r="C54" s="466"/>
      <c r="D54" s="300" t="s">
        <v>6</v>
      </c>
      <c r="E54" s="312">
        <v>464</v>
      </c>
      <c r="F54" s="312">
        <v>53</v>
      </c>
      <c r="G54" s="312">
        <v>24</v>
      </c>
      <c r="H54" s="312">
        <v>129</v>
      </c>
      <c r="I54" s="312">
        <v>195</v>
      </c>
      <c r="J54" s="312">
        <v>17</v>
      </c>
      <c r="K54" s="312">
        <v>30</v>
      </c>
      <c r="L54" s="312">
        <v>16</v>
      </c>
    </row>
    <row r="55" spans="1:12" ht="13.8" thickBot="1" x14ac:dyDescent="0.3">
      <c r="A55" s="471"/>
      <c r="B55" s="465"/>
      <c r="C55" s="302"/>
      <c r="D55" s="300"/>
      <c r="E55" s="312"/>
      <c r="F55" s="312"/>
      <c r="G55" s="312"/>
      <c r="H55" s="312"/>
      <c r="I55" s="312"/>
      <c r="J55" s="312"/>
      <c r="K55" s="312"/>
      <c r="L55" s="312"/>
    </row>
    <row r="56" spans="1:12" ht="13.8" thickBot="1" x14ac:dyDescent="0.3">
      <c r="A56" s="471"/>
      <c r="B56" s="465"/>
      <c r="C56" s="464">
        <v>2015</v>
      </c>
      <c r="D56" s="300" t="s">
        <v>35</v>
      </c>
      <c r="E56" s="312">
        <v>989</v>
      </c>
      <c r="F56" s="312">
        <v>142</v>
      </c>
      <c r="G56" s="312">
        <v>66</v>
      </c>
      <c r="H56" s="312">
        <v>255</v>
      </c>
      <c r="I56" s="312">
        <v>335</v>
      </c>
      <c r="J56" s="312">
        <v>27</v>
      </c>
      <c r="K56" s="312">
        <v>99</v>
      </c>
      <c r="L56" s="312">
        <v>65</v>
      </c>
    </row>
    <row r="57" spans="1:12" ht="13.8" thickBot="1" x14ac:dyDescent="0.3">
      <c r="A57" s="471"/>
      <c r="B57" s="465"/>
      <c r="C57" s="465"/>
      <c r="D57" s="300" t="s">
        <v>7</v>
      </c>
      <c r="E57" s="312">
        <v>499</v>
      </c>
      <c r="F57" s="312">
        <v>74</v>
      </c>
      <c r="G57" s="312">
        <v>45</v>
      </c>
      <c r="H57" s="312">
        <v>106</v>
      </c>
      <c r="I57" s="312">
        <v>199</v>
      </c>
      <c r="J57" s="312">
        <v>13</v>
      </c>
      <c r="K57" s="312">
        <v>31</v>
      </c>
      <c r="L57" s="312">
        <v>31</v>
      </c>
    </row>
    <row r="58" spans="1:12" ht="13.8" thickBot="1" x14ac:dyDescent="0.3">
      <c r="A58" s="471"/>
      <c r="B58" s="465"/>
      <c r="C58" s="465"/>
      <c r="D58" s="300" t="s">
        <v>4</v>
      </c>
      <c r="E58" s="312">
        <v>490</v>
      </c>
      <c r="F58" s="312">
        <v>68</v>
      </c>
      <c r="G58" s="312">
        <v>21</v>
      </c>
      <c r="H58" s="312">
        <v>149</v>
      </c>
      <c r="I58" s="312">
        <v>136</v>
      </c>
      <c r="J58" s="312">
        <v>14</v>
      </c>
      <c r="K58" s="312">
        <v>68</v>
      </c>
      <c r="L58" s="312">
        <v>34</v>
      </c>
    </row>
    <row r="59" spans="1:12" ht="13.8" thickBot="1" x14ac:dyDescent="0.3">
      <c r="A59" s="471"/>
      <c r="B59" s="302"/>
      <c r="C59" s="302"/>
      <c r="D59" s="300"/>
      <c r="E59" s="312"/>
      <c r="F59" s="312"/>
      <c r="G59" s="312"/>
      <c r="H59" s="312"/>
      <c r="I59" s="312"/>
      <c r="J59" s="312"/>
      <c r="K59" s="312"/>
      <c r="L59" s="312"/>
    </row>
    <row r="60" spans="1:12" ht="13.8" thickBot="1" x14ac:dyDescent="0.3">
      <c r="A60" s="471"/>
      <c r="B60" s="464" t="s">
        <v>86</v>
      </c>
      <c r="C60" s="299">
        <v>2013</v>
      </c>
      <c r="D60" s="300" t="s">
        <v>35</v>
      </c>
      <c r="E60" s="312">
        <v>1383</v>
      </c>
      <c r="F60" s="312">
        <v>220</v>
      </c>
      <c r="G60" s="312">
        <v>43</v>
      </c>
      <c r="H60" s="312">
        <v>114</v>
      </c>
      <c r="I60" s="312">
        <v>687</v>
      </c>
      <c r="J60" s="312">
        <v>19</v>
      </c>
      <c r="K60" s="312">
        <v>226</v>
      </c>
      <c r="L60" s="312">
        <v>74</v>
      </c>
    </row>
    <row r="61" spans="1:12" ht="13.8" thickBot="1" x14ac:dyDescent="0.3">
      <c r="A61" s="471"/>
      <c r="B61" s="465"/>
      <c r="C61" s="464">
        <v>2014</v>
      </c>
      <c r="D61" s="300" t="s">
        <v>35</v>
      </c>
      <c r="E61" s="312">
        <v>669</v>
      </c>
      <c r="F61" s="312">
        <v>115</v>
      </c>
      <c r="G61" s="312">
        <v>26</v>
      </c>
      <c r="H61" s="312">
        <v>103</v>
      </c>
      <c r="I61" s="312">
        <v>334</v>
      </c>
      <c r="J61" s="312">
        <v>23</v>
      </c>
      <c r="K61" s="312">
        <v>39</v>
      </c>
      <c r="L61" s="312">
        <v>29</v>
      </c>
    </row>
    <row r="62" spans="1:12" ht="13.8" thickBot="1" x14ac:dyDescent="0.3">
      <c r="A62" s="471"/>
      <c r="B62" s="465"/>
      <c r="C62" s="465"/>
      <c r="D62" s="300" t="s">
        <v>7</v>
      </c>
      <c r="E62" s="312">
        <v>172</v>
      </c>
      <c r="F62" s="312">
        <v>23</v>
      </c>
      <c r="G62" s="312">
        <v>4</v>
      </c>
      <c r="H62" s="312">
        <v>39</v>
      </c>
      <c r="I62" s="312">
        <v>96</v>
      </c>
      <c r="J62" s="312">
        <v>3</v>
      </c>
      <c r="K62" s="312">
        <v>0</v>
      </c>
      <c r="L62" s="312">
        <v>7</v>
      </c>
    </row>
    <row r="63" spans="1:12" ht="13.8" thickBot="1" x14ac:dyDescent="0.3">
      <c r="A63" s="471"/>
      <c r="B63" s="465"/>
      <c r="C63" s="465"/>
      <c r="D63" s="300" t="s">
        <v>4</v>
      </c>
      <c r="E63" s="312">
        <v>168</v>
      </c>
      <c r="F63" s="312">
        <v>35</v>
      </c>
      <c r="G63" s="312">
        <v>3</v>
      </c>
      <c r="H63" s="312">
        <v>23</v>
      </c>
      <c r="I63" s="312">
        <v>83</v>
      </c>
      <c r="J63" s="312">
        <v>5</v>
      </c>
      <c r="K63" s="312">
        <v>16</v>
      </c>
      <c r="L63" s="312">
        <v>3</v>
      </c>
    </row>
    <row r="64" spans="1:12" ht="13.8" thickBot="1" x14ac:dyDescent="0.3">
      <c r="A64" s="471"/>
      <c r="B64" s="465"/>
      <c r="C64" s="465"/>
      <c r="D64" s="300" t="s">
        <v>5</v>
      </c>
      <c r="E64" s="312">
        <v>185</v>
      </c>
      <c r="F64" s="312">
        <v>33</v>
      </c>
      <c r="G64" s="312">
        <v>13</v>
      </c>
      <c r="H64" s="312">
        <v>23</v>
      </c>
      <c r="I64" s="312">
        <v>88</v>
      </c>
      <c r="J64" s="312">
        <v>8</v>
      </c>
      <c r="K64" s="312">
        <v>5</v>
      </c>
      <c r="L64" s="312">
        <v>15</v>
      </c>
    </row>
    <row r="65" spans="1:12" ht="13.8" thickBot="1" x14ac:dyDescent="0.3">
      <c r="A65" s="471"/>
      <c r="B65" s="465"/>
      <c r="C65" s="466"/>
      <c r="D65" s="300" t="s">
        <v>6</v>
      </c>
      <c r="E65" s="312">
        <v>144</v>
      </c>
      <c r="F65" s="312">
        <v>24</v>
      </c>
      <c r="G65" s="312">
        <v>6</v>
      </c>
      <c r="H65" s="312">
        <v>18</v>
      </c>
      <c r="I65" s="312">
        <v>67</v>
      </c>
      <c r="J65" s="312">
        <v>7</v>
      </c>
      <c r="K65" s="312">
        <v>18</v>
      </c>
      <c r="L65" s="312">
        <v>4</v>
      </c>
    </row>
    <row r="66" spans="1:12" ht="13.8" thickBot="1" x14ac:dyDescent="0.3">
      <c r="A66" s="471"/>
      <c r="B66" s="465"/>
      <c r="C66" s="302"/>
      <c r="D66" s="300"/>
      <c r="E66" s="312"/>
      <c r="F66" s="312"/>
      <c r="G66" s="312"/>
      <c r="H66" s="312"/>
      <c r="I66" s="312"/>
      <c r="J66" s="312"/>
      <c r="K66" s="312"/>
      <c r="L66" s="312"/>
    </row>
    <row r="67" spans="1:12" ht="13.8" thickBot="1" x14ac:dyDescent="0.3">
      <c r="A67" s="471"/>
      <c r="B67" s="465"/>
      <c r="C67" s="464">
        <v>2015</v>
      </c>
      <c r="D67" s="300" t="s">
        <v>35</v>
      </c>
      <c r="E67" s="312">
        <v>314</v>
      </c>
      <c r="F67" s="312">
        <v>51</v>
      </c>
      <c r="G67" s="312">
        <v>30</v>
      </c>
      <c r="H67" s="312">
        <v>40</v>
      </c>
      <c r="I67" s="312">
        <v>110</v>
      </c>
      <c r="J67" s="312">
        <v>13</v>
      </c>
      <c r="K67" s="312">
        <v>53</v>
      </c>
      <c r="L67" s="312">
        <v>17</v>
      </c>
    </row>
    <row r="68" spans="1:12" ht="13.8" thickBot="1" x14ac:dyDescent="0.3">
      <c r="A68" s="471"/>
      <c r="B68" s="465"/>
      <c r="C68" s="465"/>
      <c r="D68" s="300" t="s">
        <v>7</v>
      </c>
      <c r="E68" s="312">
        <v>161</v>
      </c>
      <c r="F68" s="312">
        <v>31</v>
      </c>
      <c r="G68" s="312">
        <v>20</v>
      </c>
      <c r="H68" s="312">
        <v>15</v>
      </c>
      <c r="I68" s="312">
        <v>65</v>
      </c>
      <c r="J68" s="312">
        <v>8</v>
      </c>
      <c r="K68" s="312">
        <v>14</v>
      </c>
      <c r="L68" s="312">
        <v>8</v>
      </c>
    </row>
    <row r="69" spans="1:12" ht="13.8" thickBot="1" x14ac:dyDescent="0.3">
      <c r="A69" s="471"/>
      <c r="B69" s="465"/>
      <c r="C69" s="465"/>
      <c r="D69" s="300" t="s">
        <v>4</v>
      </c>
      <c r="E69" s="312">
        <v>153</v>
      </c>
      <c r="F69" s="312">
        <v>20</v>
      </c>
      <c r="G69" s="312">
        <v>10</v>
      </c>
      <c r="H69" s="312">
        <v>25</v>
      </c>
      <c r="I69" s="312">
        <v>45</v>
      </c>
      <c r="J69" s="312">
        <v>5</v>
      </c>
      <c r="K69" s="312">
        <v>39</v>
      </c>
      <c r="L69" s="312">
        <v>9</v>
      </c>
    </row>
    <row r="70" spans="1:12" ht="13.8" thickBot="1" x14ac:dyDescent="0.3">
      <c r="A70" s="471"/>
      <c r="B70" s="302"/>
      <c r="C70" s="302"/>
      <c r="D70" s="300"/>
      <c r="E70" s="312"/>
      <c r="F70" s="312"/>
      <c r="G70" s="312"/>
      <c r="H70" s="312"/>
      <c r="I70" s="312"/>
      <c r="J70" s="312"/>
      <c r="K70" s="312"/>
      <c r="L70" s="312"/>
    </row>
    <row r="71" spans="1:12" ht="13.8" thickBot="1" x14ac:dyDescent="0.3">
      <c r="A71" s="471"/>
      <c r="B71" s="464" t="s">
        <v>87</v>
      </c>
      <c r="C71" s="299">
        <v>2013</v>
      </c>
      <c r="D71" s="300" t="s">
        <v>35</v>
      </c>
      <c r="E71" s="312">
        <v>3863</v>
      </c>
      <c r="F71" s="312">
        <v>514</v>
      </c>
      <c r="G71" s="312">
        <v>89</v>
      </c>
      <c r="H71" s="312">
        <v>577</v>
      </c>
      <c r="I71" s="312">
        <v>2106</v>
      </c>
      <c r="J71" s="312">
        <v>48</v>
      </c>
      <c r="K71" s="312">
        <v>215</v>
      </c>
      <c r="L71" s="312">
        <v>314</v>
      </c>
    </row>
    <row r="72" spans="1:12" ht="13.8" thickBot="1" x14ac:dyDescent="0.3">
      <c r="A72" s="471"/>
      <c r="B72" s="465"/>
      <c r="C72" s="464">
        <v>2014</v>
      </c>
      <c r="D72" s="300" t="s">
        <v>35</v>
      </c>
      <c r="E72" s="312">
        <v>1585</v>
      </c>
      <c r="F72" s="312">
        <v>164</v>
      </c>
      <c r="G72" s="312">
        <v>70</v>
      </c>
      <c r="H72" s="312">
        <v>535</v>
      </c>
      <c r="I72" s="312">
        <v>695</v>
      </c>
      <c r="J72" s="312">
        <v>27</v>
      </c>
      <c r="K72" s="312">
        <v>18</v>
      </c>
      <c r="L72" s="312">
        <v>76</v>
      </c>
    </row>
    <row r="73" spans="1:12" ht="13.8" thickBot="1" x14ac:dyDescent="0.3">
      <c r="A73" s="471"/>
      <c r="B73" s="465"/>
      <c r="C73" s="465"/>
      <c r="D73" s="300" t="s">
        <v>7</v>
      </c>
      <c r="E73" s="312">
        <v>594</v>
      </c>
      <c r="F73" s="312">
        <v>56</v>
      </c>
      <c r="G73" s="312">
        <v>16</v>
      </c>
      <c r="H73" s="312">
        <v>217</v>
      </c>
      <c r="I73" s="312">
        <v>248</v>
      </c>
      <c r="J73" s="312">
        <v>11</v>
      </c>
      <c r="K73" s="312">
        <v>0</v>
      </c>
      <c r="L73" s="312">
        <v>46</v>
      </c>
    </row>
    <row r="74" spans="1:12" ht="13.8" thickBot="1" x14ac:dyDescent="0.3">
      <c r="A74" s="471"/>
      <c r="B74" s="465"/>
      <c r="C74" s="465"/>
      <c r="D74" s="300" t="s">
        <v>4</v>
      </c>
      <c r="E74" s="312">
        <v>369</v>
      </c>
      <c r="F74" s="312">
        <v>40</v>
      </c>
      <c r="G74" s="312">
        <v>16</v>
      </c>
      <c r="H74" s="312">
        <v>112</v>
      </c>
      <c r="I74" s="312">
        <v>179</v>
      </c>
      <c r="J74" s="312">
        <v>2</v>
      </c>
      <c r="K74" s="312">
        <v>7</v>
      </c>
      <c r="L74" s="312">
        <v>13</v>
      </c>
    </row>
    <row r="75" spans="1:12" ht="13.8" thickBot="1" x14ac:dyDescent="0.3">
      <c r="A75" s="471"/>
      <c r="B75" s="465"/>
      <c r="C75" s="465"/>
      <c r="D75" s="300" t="s">
        <v>5</v>
      </c>
      <c r="E75" s="312">
        <v>319</v>
      </c>
      <c r="F75" s="312">
        <v>39</v>
      </c>
      <c r="G75" s="312">
        <v>23</v>
      </c>
      <c r="H75" s="312">
        <v>96</v>
      </c>
      <c r="I75" s="312">
        <v>146</v>
      </c>
      <c r="J75" s="312">
        <v>7</v>
      </c>
      <c r="K75" s="312">
        <v>2</v>
      </c>
      <c r="L75" s="312">
        <v>6</v>
      </c>
    </row>
    <row r="76" spans="1:12" ht="13.8" thickBot="1" x14ac:dyDescent="0.3">
      <c r="A76" s="471"/>
      <c r="B76" s="465"/>
      <c r="C76" s="466"/>
      <c r="D76" s="300" t="s">
        <v>6</v>
      </c>
      <c r="E76" s="312">
        <v>303</v>
      </c>
      <c r="F76" s="312">
        <v>29</v>
      </c>
      <c r="G76" s="312">
        <v>15</v>
      </c>
      <c r="H76" s="312">
        <v>110</v>
      </c>
      <c r="I76" s="312">
        <v>122</v>
      </c>
      <c r="J76" s="312">
        <v>7</v>
      </c>
      <c r="K76" s="312">
        <v>9</v>
      </c>
      <c r="L76" s="312">
        <v>11</v>
      </c>
    </row>
    <row r="77" spans="1:12" ht="13.8" thickBot="1" x14ac:dyDescent="0.3">
      <c r="A77" s="471"/>
      <c r="B77" s="465"/>
      <c r="C77" s="302"/>
      <c r="D77" s="300"/>
      <c r="E77" s="312"/>
      <c r="F77" s="312"/>
      <c r="G77" s="312"/>
      <c r="H77" s="312"/>
      <c r="I77" s="312"/>
      <c r="J77" s="312"/>
      <c r="K77" s="312"/>
      <c r="L77" s="312"/>
    </row>
    <row r="78" spans="1:12" ht="13.8" thickBot="1" x14ac:dyDescent="0.3">
      <c r="A78" s="471"/>
      <c r="B78" s="465"/>
      <c r="C78" s="464">
        <v>2015</v>
      </c>
      <c r="D78" s="300" t="s">
        <v>35</v>
      </c>
      <c r="E78" s="312">
        <v>616</v>
      </c>
      <c r="F78" s="312">
        <v>83</v>
      </c>
      <c r="G78" s="312">
        <v>27</v>
      </c>
      <c r="H78" s="312">
        <v>205</v>
      </c>
      <c r="I78" s="312">
        <v>214</v>
      </c>
      <c r="J78" s="312">
        <v>9</v>
      </c>
      <c r="K78" s="312">
        <v>32</v>
      </c>
      <c r="L78" s="312">
        <v>46</v>
      </c>
    </row>
    <row r="79" spans="1:12" ht="13.8" thickBot="1" x14ac:dyDescent="0.3">
      <c r="A79" s="471"/>
      <c r="B79" s="465"/>
      <c r="C79" s="465"/>
      <c r="D79" s="300" t="s">
        <v>7</v>
      </c>
      <c r="E79" s="312">
        <v>303</v>
      </c>
      <c r="F79" s="312">
        <v>36</v>
      </c>
      <c r="G79" s="312">
        <v>17</v>
      </c>
      <c r="H79" s="312">
        <v>83</v>
      </c>
      <c r="I79" s="312">
        <v>131</v>
      </c>
      <c r="J79" s="312">
        <v>2</v>
      </c>
      <c r="K79" s="312">
        <v>11</v>
      </c>
      <c r="L79" s="312">
        <v>23</v>
      </c>
    </row>
    <row r="80" spans="1:12" ht="13.8" thickBot="1" x14ac:dyDescent="0.3">
      <c r="A80" s="471"/>
      <c r="B80" s="465"/>
      <c r="C80" s="465"/>
      <c r="D80" s="300" t="s">
        <v>4</v>
      </c>
      <c r="E80" s="312">
        <v>313</v>
      </c>
      <c r="F80" s="312">
        <v>47</v>
      </c>
      <c r="G80" s="312">
        <v>10</v>
      </c>
      <c r="H80" s="312">
        <v>122</v>
      </c>
      <c r="I80" s="312">
        <v>83</v>
      </c>
      <c r="J80" s="312">
        <v>7</v>
      </c>
      <c r="K80" s="312">
        <v>21</v>
      </c>
      <c r="L80" s="312">
        <v>23</v>
      </c>
    </row>
    <row r="81" spans="1:12" ht="13.8" thickBot="1" x14ac:dyDescent="0.3">
      <c r="A81" s="471"/>
      <c r="B81" s="302"/>
      <c r="C81" s="302"/>
      <c r="D81" s="300"/>
      <c r="E81" s="312"/>
      <c r="F81" s="312"/>
      <c r="G81" s="312"/>
      <c r="H81" s="312"/>
      <c r="I81" s="312"/>
      <c r="J81" s="312"/>
      <c r="K81" s="312"/>
      <c r="L81" s="312"/>
    </row>
    <row r="82" spans="1:12" ht="13.8" thickBot="1" x14ac:dyDescent="0.3">
      <c r="A82" s="471"/>
      <c r="B82" s="464" t="s">
        <v>88</v>
      </c>
      <c r="C82" s="299">
        <v>2013</v>
      </c>
      <c r="D82" s="300" t="s">
        <v>35</v>
      </c>
      <c r="E82" s="312">
        <v>114</v>
      </c>
      <c r="F82" s="312">
        <v>24</v>
      </c>
      <c r="G82" s="312">
        <v>4</v>
      </c>
      <c r="H82" s="312">
        <v>14</v>
      </c>
      <c r="I82" s="312">
        <v>55</v>
      </c>
      <c r="J82" s="312">
        <v>1</v>
      </c>
      <c r="K82" s="312">
        <v>15</v>
      </c>
      <c r="L82" s="312">
        <v>1</v>
      </c>
    </row>
    <row r="83" spans="1:12" ht="13.8" thickBot="1" x14ac:dyDescent="0.3">
      <c r="A83" s="471"/>
      <c r="B83" s="465"/>
      <c r="C83" s="464">
        <v>2014</v>
      </c>
      <c r="D83" s="300" t="s">
        <v>35</v>
      </c>
      <c r="E83" s="312">
        <v>74</v>
      </c>
      <c r="F83" s="312">
        <v>20</v>
      </c>
      <c r="G83" s="312">
        <v>10</v>
      </c>
      <c r="H83" s="312">
        <v>10</v>
      </c>
      <c r="I83" s="312">
        <v>21</v>
      </c>
      <c r="J83" s="312">
        <v>4</v>
      </c>
      <c r="K83" s="312">
        <v>6</v>
      </c>
      <c r="L83" s="312">
        <v>3</v>
      </c>
    </row>
    <row r="84" spans="1:12" ht="13.8" thickBot="1" x14ac:dyDescent="0.3">
      <c r="A84" s="471"/>
      <c r="B84" s="465"/>
      <c r="C84" s="465"/>
      <c r="D84" s="300" t="s">
        <v>7</v>
      </c>
      <c r="E84" s="312">
        <v>12</v>
      </c>
      <c r="F84" s="312">
        <v>7</v>
      </c>
      <c r="G84" s="312">
        <v>2</v>
      </c>
      <c r="H84" s="312">
        <v>2</v>
      </c>
      <c r="I84" s="312">
        <v>1</v>
      </c>
      <c r="J84" s="312">
        <v>0</v>
      </c>
      <c r="K84" s="312">
        <v>0</v>
      </c>
      <c r="L84" s="312">
        <v>0</v>
      </c>
    </row>
    <row r="85" spans="1:12" ht="13.8" thickBot="1" x14ac:dyDescent="0.3">
      <c r="A85" s="471"/>
      <c r="B85" s="465"/>
      <c r="C85" s="465"/>
      <c r="D85" s="300" t="s">
        <v>4</v>
      </c>
      <c r="E85" s="312">
        <v>25</v>
      </c>
      <c r="F85" s="312">
        <v>8</v>
      </c>
      <c r="G85" s="312">
        <v>1</v>
      </c>
      <c r="H85" s="312">
        <v>4</v>
      </c>
      <c r="I85" s="312">
        <v>9</v>
      </c>
      <c r="J85" s="312">
        <v>0</v>
      </c>
      <c r="K85" s="312">
        <v>2</v>
      </c>
      <c r="L85" s="312">
        <v>1</v>
      </c>
    </row>
    <row r="86" spans="1:12" ht="13.8" thickBot="1" x14ac:dyDescent="0.3">
      <c r="A86" s="471"/>
      <c r="B86" s="465"/>
      <c r="C86" s="465"/>
      <c r="D86" s="300" t="s">
        <v>5</v>
      </c>
      <c r="E86" s="312">
        <v>20</v>
      </c>
      <c r="F86" s="312">
        <v>5</v>
      </c>
      <c r="G86" s="312">
        <v>4</v>
      </c>
      <c r="H86" s="312">
        <v>3</v>
      </c>
      <c r="I86" s="312">
        <v>5</v>
      </c>
      <c r="J86" s="312">
        <v>1</v>
      </c>
      <c r="K86" s="312">
        <v>1</v>
      </c>
      <c r="L86" s="312">
        <v>1</v>
      </c>
    </row>
    <row r="87" spans="1:12" ht="13.8" thickBot="1" x14ac:dyDescent="0.3">
      <c r="A87" s="471"/>
      <c r="B87" s="465"/>
      <c r="C87" s="466"/>
      <c r="D87" s="300" t="s">
        <v>6</v>
      </c>
      <c r="E87" s="312">
        <v>17</v>
      </c>
      <c r="F87" s="312">
        <v>0</v>
      </c>
      <c r="G87" s="312">
        <v>3</v>
      </c>
      <c r="H87" s="312">
        <v>1</v>
      </c>
      <c r="I87" s="312">
        <v>6</v>
      </c>
      <c r="J87" s="312">
        <v>3</v>
      </c>
      <c r="K87" s="312">
        <v>3</v>
      </c>
      <c r="L87" s="312">
        <v>1</v>
      </c>
    </row>
    <row r="88" spans="1:12" ht="13.8" thickBot="1" x14ac:dyDescent="0.3">
      <c r="A88" s="471"/>
      <c r="B88" s="465"/>
      <c r="C88" s="302"/>
      <c r="D88" s="300"/>
      <c r="E88" s="312"/>
      <c r="F88" s="312"/>
      <c r="G88" s="312"/>
      <c r="H88" s="312"/>
      <c r="I88" s="312"/>
      <c r="J88" s="312"/>
      <c r="K88" s="312"/>
      <c r="L88" s="312"/>
    </row>
    <row r="89" spans="1:12" ht="13.8" thickBot="1" x14ac:dyDescent="0.3">
      <c r="A89" s="471"/>
      <c r="B89" s="465"/>
      <c r="C89" s="464">
        <v>2015</v>
      </c>
      <c r="D89" s="300" t="s">
        <v>35</v>
      </c>
      <c r="E89" s="312">
        <v>59</v>
      </c>
      <c r="F89" s="312">
        <v>8</v>
      </c>
      <c r="G89" s="312">
        <v>9</v>
      </c>
      <c r="H89" s="312">
        <v>10</v>
      </c>
      <c r="I89" s="312">
        <v>11</v>
      </c>
      <c r="J89" s="312">
        <v>5</v>
      </c>
      <c r="K89" s="312">
        <v>14</v>
      </c>
      <c r="L89" s="312">
        <v>2</v>
      </c>
    </row>
    <row r="90" spans="1:12" ht="13.8" thickBot="1" x14ac:dyDescent="0.3">
      <c r="A90" s="471"/>
      <c r="B90" s="465"/>
      <c r="C90" s="465"/>
      <c r="D90" s="300" t="s">
        <v>7</v>
      </c>
      <c r="E90" s="312">
        <v>35</v>
      </c>
      <c r="F90" s="312">
        <v>7</v>
      </c>
      <c r="G90" s="312">
        <v>8</v>
      </c>
      <c r="H90" s="312">
        <v>8</v>
      </c>
      <c r="I90" s="312">
        <v>3</v>
      </c>
      <c r="J90" s="312">
        <v>3</v>
      </c>
      <c r="K90" s="312">
        <v>6</v>
      </c>
      <c r="L90" s="312">
        <v>0</v>
      </c>
    </row>
    <row r="91" spans="1:12" ht="13.8" thickBot="1" x14ac:dyDescent="0.3">
      <c r="A91" s="471"/>
      <c r="B91" s="465"/>
      <c r="C91" s="465"/>
      <c r="D91" s="300" t="s">
        <v>4</v>
      </c>
      <c r="E91" s="312">
        <v>24</v>
      </c>
      <c r="F91" s="312">
        <v>1</v>
      </c>
      <c r="G91" s="312">
        <v>1</v>
      </c>
      <c r="H91" s="312">
        <v>2</v>
      </c>
      <c r="I91" s="312">
        <v>8</v>
      </c>
      <c r="J91" s="312">
        <v>2</v>
      </c>
      <c r="K91" s="312">
        <v>8</v>
      </c>
      <c r="L91" s="312">
        <v>2</v>
      </c>
    </row>
    <row r="92" spans="1:12" ht="13.8" thickBot="1" x14ac:dyDescent="0.3">
      <c r="A92" s="471"/>
      <c r="B92" s="302"/>
      <c r="C92" s="302"/>
      <c r="D92" s="300"/>
      <c r="E92" s="312"/>
      <c r="F92" s="312"/>
      <c r="G92" s="312"/>
      <c r="H92" s="312"/>
      <c r="I92" s="312"/>
      <c r="J92" s="312"/>
      <c r="K92" s="312"/>
      <c r="L92" s="312"/>
    </row>
    <row r="93" spans="1:12" ht="13.8" thickBot="1" x14ac:dyDescent="0.3">
      <c r="A93" s="471"/>
      <c r="B93" s="464" t="s">
        <v>94</v>
      </c>
      <c r="C93" s="299">
        <v>2013</v>
      </c>
      <c r="D93" s="300" t="s">
        <v>35</v>
      </c>
      <c r="E93" s="312">
        <v>4</v>
      </c>
      <c r="F93" s="312">
        <v>0</v>
      </c>
      <c r="G93" s="312">
        <v>1</v>
      </c>
      <c r="H93" s="312">
        <v>2</v>
      </c>
      <c r="I93" s="312">
        <v>1</v>
      </c>
      <c r="J93" s="312">
        <v>0</v>
      </c>
      <c r="K93" s="312">
        <v>0</v>
      </c>
      <c r="L93" s="312">
        <v>0</v>
      </c>
    </row>
    <row r="94" spans="1:12" ht="13.8" thickBot="1" x14ac:dyDescent="0.3">
      <c r="A94" s="471"/>
      <c r="B94" s="465"/>
      <c r="C94" s="464">
        <v>2014</v>
      </c>
      <c r="D94" s="300" t="s">
        <v>35</v>
      </c>
      <c r="E94" s="312">
        <v>4</v>
      </c>
      <c r="F94" s="312">
        <v>1</v>
      </c>
      <c r="G94" s="312">
        <v>0</v>
      </c>
      <c r="H94" s="312">
        <v>0</v>
      </c>
      <c r="I94" s="312">
        <v>3</v>
      </c>
      <c r="J94" s="312">
        <v>0</v>
      </c>
      <c r="K94" s="312">
        <v>0</v>
      </c>
      <c r="L94" s="312">
        <v>0</v>
      </c>
    </row>
    <row r="95" spans="1:12" ht="13.8" thickBot="1" x14ac:dyDescent="0.3">
      <c r="A95" s="471"/>
      <c r="B95" s="465"/>
      <c r="C95" s="465"/>
      <c r="D95" s="300" t="s">
        <v>7</v>
      </c>
      <c r="E95" s="312">
        <v>4</v>
      </c>
      <c r="F95" s="312">
        <v>1</v>
      </c>
      <c r="G95" s="312">
        <v>0</v>
      </c>
      <c r="H95" s="312">
        <v>0</v>
      </c>
      <c r="I95" s="312">
        <v>3</v>
      </c>
      <c r="J95" s="312">
        <v>0</v>
      </c>
      <c r="K95" s="312">
        <v>0</v>
      </c>
      <c r="L95" s="312">
        <v>0</v>
      </c>
    </row>
    <row r="96" spans="1:12" ht="13.8" thickBot="1" x14ac:dyDescent="0.3">
      <c r="A96" s="471"/>
      <c r="B96" s="465"/>
      <c r="C96" s="465"/>
      <c r="D96" s="300" t="s">
        <v>4</v>
      </c>
      <c r="E96" s="312">
        <v>0</v>
      </c>
      <c r="F96" s="312">
        <v>0</v>
      </c>
      <c r="G96" s="312">
        <v>0</v>
      </c>
      <c r="H96" s="312">
        <v>0</v>
      </c>
      <c r="I96" s="312">
        <v>0</v>
      </c>
      <c r="J96" s="312">
        <v>0</v>
      </c>
      <c r="K96" s="312">
        <v>0</v>
      </c>
      <c r="L96" s="312">
        <v>0</v>
      </c>
    </row>
    <row r="97" spans="1:12" ht="13.8" thickBot="1" x14ac:dyDescent="0.3">
      <c r="A97" s="471"/>
      <c r="B97" s="465"/>
      <c r="C97" s="465"/>
      <c r="D97" s="300" t="s">
        <v>5</v>
      </c>
      <c r="E97" s="312">
        <v>0</v>
      </c>
      <c r="F97" s="312">
        <v>0</v>
      </c>
      <c r="G97" s="312">
        <v>0</v>
      </c>
      <c r="H97" s="312">
        <v>0</v>
      </c>
      <c r="I97" s="312">
        <v>0</v>
      </c>
      <c r="J97" s="312">
        <v>0</v>
      </c>
      <c r="K97" s="312">
        <v>0</v>
      </c>
      <c r="L97" s="312">
        <v>0</v>
      </c>
    </row>
    <row r="98" spans="1:12" ht="13.8" thickBot="1" x14ac:dyDescent="0.3">
      <c r="A98" s="471"/>
      <c r="B98" s="465"/>
      <c r="C98" s="466"/>
      <c r="D98" s="300" t="s">
        <v>6</v>
      </c>
      <c r="E98" s="312">
        <v>0</v>
      </c>
      <c r="F98" s="312">
        <v>0</v>
      </c>
      <c r="G98" s="312">
        <v>0</v>
      </c>
      <c r="H98" s="312">
        <v>0</v>
      </c>
      <c r="I98" s="312">
        <v>0</v>
      </c>
      <c r="J98" s="312">
        <v>0</v>
      </c>
      <c r="K98" s="312">
        <v>0</v>
      </c>
      <c r="L98" s="312">
        <v>0</v>
      </c>
    </row>
    <row r="99" spans="1:12" ht="13.8" thickBot="1" x14ac:dyDescent="0.3">
      <c r="A99" s="471"/>
      <c r="B99" s="465"/>
      <c r="C99" s="302"/>
      <c r="D99" s="300"/>
      <c r="E99" s="312"/>
      <c r="F99" s="312"/>
      <c r="G99" s="312"/>
      <c r="H99" s="312"/>
      <c r="I99" s="312"/>
      <c r="J99" s="312"/>
      <c r="K99" s="312"/>
      <c r="L99" s="312"/>
    </row>
    <row r="100" spans="1:12" ht="13.8" thickBot="1" x14ac:dyDescent="0.3">
      <c r="A100" s="471"/>
      <c r="B100" s="465"/>
      <c r="C100" s="464">
        <v>2015</v>
      </c>
      <c r="D100" s="300" t="s">
        <v>35</v>
      </c>
      <c r="E100" s="312">
        <v>0</v>
      </c>
      <c r="F100" s="312">
        <v>0</v>
      </c>
      <c r="G100" s="312">
        <v>0</v>
      </c>
      <c r="H100" s="312">
        <v>0</v>
      </c>
      <c r="I100" s="312">
        <v>0</v>
      </c>
      <c r="J100" s="312">
        <v>0</v>
      </c>
      <c r="K100" s="312">
        <v>0</v>
      </c>
      <c r="L100" s="312">
        <v>0</v>
      </c>
    </row>
    <row r="101" spans="1:12" ht="13.8" thickBot="1" x14ac:dyDescent="0.3">
      <c r="A101" s="471"/>
      <c r="B101" s="465"/>
      <c r="C101" s="465"/>
      <c r="D101" s="300" t="s">
        <v>7</v>
      </c>
      <c r="E101" s="312">
        <v>0</v>
      </c>
      <c r="F101" s="312">
        <v>0</v>
      </c>
      <c r="G101" s="312">
        <v>0</v>
      </c>
      <c r="H101" s="312">
        <v>0</v>
      </c>
      <c r="I101" s="312">
        <v>0</v>
      </c>
      <c r="J101" s="312">
        <v>0</v>
      </c>
      <c r="K101" s="312">
        <v>0</v>
      </c>
      <c r="L101" s="312">
        <v>0</v>
      </c>
    </row>
    <row r="102" spans="1:12" ht="13.8" thickBot="1" x14ac:dyDescent="0.3">
      <c r="A102" s="471"/>
      <c r="B102" s="465"/>
      <c r="C102" s="465"/>
      <c r="D102" s="300" t="s">
        <v>4</v>
      </c>
      <c r="E102" s="312">
        <v>0</v>
      </c>
      <c r="F102" s="312">
        <v>0</v>
      </c>
      <c r="G102" s="312">
        <v>0</v>
      </c>
      <c r="H102" s="312">
        <v>0</v>
      </c>
      <c r="I102" s="312">
        <v>0</v>
      </c>
      <c r="J102" s="312">
        <v>0</v>
      </c>
      <c r="K102" s="312">
        <v>0</v>
      </c>
      <c r="L102" s="312">
        <v>0</v>
      </c>
    </row>
    <row r="103" spans="1:12" ht="13.8" thickBot="1" x14ac:dyDescent="0.3">
      <c r="A103" s="304"/>
      <c r="B103" s="302"/>
      <c r="C103" s="302"/>
      <c r="D103" s="300"/>
      <c r="E103" s="301"/>
      <c r="F103" s="301"/>
      <c r="G103" s="301"/>
      <c r="H103" s="301"/>
      <c r="I103" s="301"/>
      <c r="J103" s="301"/>
      <c r="K103" s="301"/>
      <c r="L103" s="301"/>
    </row>
    <row r="104" spans="1:12" ht="13.8" thickBot="1" x14ac:dyDescent="0.3">
      <c r="A104" s="462" t="s">
        <v>85</v>
      </c>
      <c r="B104" s="457" t="s">
        <v>83</v>
      </c>
      <c r="C104" s="313">
        <v>2013</v>
      </c>
      <c r="D104" s="314" t="s">
        <v>35</v>
      </c>
      <c r="E104" s="144">
        <v>1142</v>
      </c>
      <c r="F104" s="144">
        <v>137</v>
      </c>
      <c r="G104" s="144">
        <v>41</v>
      </c>
      <c r="H104" s="144">
        <v>141</v>
      </c>
      <c r="I104" s="144">
        <v>691</v>
      </c>
      <c r="J104" s="144">
        <v>15</v>
      </c>
      <c r="K104" s="144">
        <v>58</v>
      </c>
      <c r="L104" s="144">
        <v>59</v>
      </c>
    </row>
    <row r="105" spans="1:12" ht="13.8" thickBot="1" x14ac:dyDescent="0.3">
      <c r="A105" s="463"/>
      <c r="B105" s="458"/>
      <c r="C105" s="457">
        <v>2014</v>
      </c>
      <c r="D105" s="314" t="s">
        <v>35</v>
      </c>
      <c r="E105" s="144">
        <v>575</v>
      </c>
      <c r="F105" s="144">
        <v>58</v>
      </c>
      <c r="G105" s="144">
        <v>35</v>
      </c>
      <c r="H105" s="144">
        <v>165</v>
      </c>
      <c r="I105" s="144">
        <v>273</v>
      </c>
      <c r="J105" s="144">
        <v>17</v>
      </c>
      <c r="K105" s="144">
        <v>13</v>
      </c>
      <c r="L105" s="144">
        <v>14</v>
      </c>
    </row>
    <row r="106" spans="1:12" ht="13.8" thickBot="1" x14ac:dyDescent="0.3">
      <c r="A106" s="463"/>
      <c r="B106" s="458"/>
      <c r="C106" s="458"/>
      <c r="D106" s="314" t="s">
        <v>7</v>
      </c>
      <c r="E106" s="144">
        <v>184</v>
      </c>
      <c r="F106" s="144">
        <v>24</v>
      </c>
      <c r="G106" s="144">
        <v>11</v>
      </c>
      <c r="H106" s="144">
        <v>58</v>
      </c>
      <c r="I106" s="144">
        <v>83</v>
      </c>
      <c r="J106" s="144">
        <v>1</v>
      </c>
      <c r="K106" s="144">
        <v>0</v>
      </c>
      <c r="L106" s="144">
        <v>7</v>
      </c>
    </row>
    <row r="107" spans="1:12" ht="13.8" thickBot="1" x14ac:dyDescent="0.3">
      <c r="A107" s="463"/>
      <c r="B107" s="458"/>
      <c r="C107" s="458"/>
      <c r="D107" s="314" t="s">
        <v>4</v>
      </c>
      <c r="E107" s="144">
        <v>132</v>
      </c>
      <c r="F107" s="144">
        <v>13</v>
      </c>
      <c r="G107" s="144">
        <v>7</v>
      </c>
      <c r="H107" s="144">
        <v>42</v>
      </c>
      <c r="I107" s="144">
        <v>56</v>
      </c>
      <c r="J107" s="144">
        <v>3</v>
      </c>
      <c r="K107" s="144">
        <v>9</v>
      </c>
      <c r="L107" s="144">
        <v>2</v>
      </c>
    </row>
    <row r="108" spans="1:12" ht="13.8" thickBot="1" x14ac:dyDescent="0.3">
      <c r="A108" s="463"/>
      <c r="B108" s="458"/>
      <c r="C108" s="458"/>
      <c r="D108" s="314" t="s">
        <v>5</v>
      </c>
      <c r="E108" s="144">
        <v>131</v>
      </c>
      <c r="F108" s="144">
        <v>10</v>
      </c>
      <c r="G108" s="144">
        <v>7</v>
      </c>
      <c r="H108" s="144">
        <v>36</v>
      </c>
      <c r="I108" s="144">
        <v>67</v>
      </c>
      <c r="J108" s="144">
        <v>7</v>
      </c>
      <c r="K108" s="144">
        <v>1</v>
      </c>
      <c r="L108" s="144">
        <v>3</v>
      </c>
    </row>
    <row r="109" spans="1:12" ht="13.8" thickBot="1" x14ac:dyDescent="0.3">
      <c r="A109" s="463"/>
      <c r="B109" s="458"/>
      <c r="C109" s="459"/>
      <c r="D109" s="314" t="s">
        <v>6</v>
      </c>
      <c r="E109" s="144">
        <v>128</v>
      </c>
      <c r="F109" s="144">
        <v>11</v>
      </c>
      <c r="G109" s="144">
        <v>10</v>
      </c>
      <c r="H109" s="144">
        <v>29</v>
      </c>
      <c r="I109" s="144">
        <v>67</v>
      </c>
      <c r="J109" s="144">
        <v>6</v>
      </c>
      <c r="K109" s="144">
        <v>3</v>
      </c>
      <c r="L109" s="144">
        <v>2</v>
      </c>
    </row>
    <row r="110" spans="1:12" ht="13.8" thickBot="1" x14ac:dyDescent="0.3">
      <c r="A110" s="463"/>
      <c r="B110" s="458"/>
      <c r="C110" s="315"/>
      <c r="D110" s="314"/>
      <c r="E110" s="144"/>
      <c r="F110" s="144"/>
      <c r="G110" s="144"/>
      <c r="H110" s="144"/>
      <c r="I110" s="144"/>
      <c r="J110" s="144"/>
      <c r="K110" s="144"/>
      <c r="L110" s="144"/>
    </row>
    <row r="111" spans="1:12" ht="13.8" thickBot="1" x14ac:dyDescent="0.3">
      <c r="A111" s="463"/>
      <c r="B111" s="458"/>
      <c r="C111" s="457">
        <v>2015</v>
      </c>
      <c r="D111" s="314" t="s">
        <v>35</v>
      </c>
      <c r="E111" s="144">
        <v>187</v>
      </c>
      <c r="F111" s="144">
        <v>13</v>
      </c>
      <c r="G111" s="144">
        <v>17</v>
      </c>
      <c r="H111" s="144">
        <v>37</v>
      </c>
      <c r="I111" s="144">
        <v>108</v>
      </c>
      <c r="J111" s="144">
        <v>5</v>
      </c>
      <c r="K111" s="144">
        <v>4</v>
      </c>
      <c r="L111" s="144">
        <v>3</v>
      </c>
    </row>
    <row r="112" spans="1:12" ht="13.8" thickBot="1" x14ac:dyDescent="0.3">
      <c r="A112" s="463"/>
      <c r="B112" s="458"/>
      <c r="C112" s="458"/>
      <c r="D112" s="314" t="s">
        <v>7</v>
      </c>
      <c r="E112" s="144">
        <v>105</v>
      </c>
      <c r="F112" s="144">
        <v>7</v>
      </c>
      <c r="G112" s="144">
        <v>9</v>
      </c>
      <c r="H112" s="144">
        <v>17</v>
      </c>
      <c r="I112" s="144">
        <v>67</v>
      </c>
      <c r="J112" s="144">
        <v>4</v>
      </c>
      <c r="K112" s="144">
        <v>1</v>
      </c>
      <c r="L112" s="144">
        <v>0</v>
      </c>
    </row>
    <row r="113" spans="1:12" ht="13.8" thickBot="1" x14ac:dyDescent="0.3">
      <c r="A113" s="463"/>
      <c r="B113" s="458"/>
      <c r="C113" s="458"/>
      <c r="D113" s="314" t="s">
        <v>4</v>
      </c>
      <c r="E113" s="144">
        <v>82</v>
      </c>
      <c r="F113" s="144">
        <v>6</v>
      </c>
      <c r="G113" s="144">
        <v>8</v>
      </c>
      <c r="H113" s="144">
        <v>20</v>
      </c>
      <c r="I113" s="144">
        <v>41</v>
      </c>
      <c r="J113" s="144">
        <v>1</v>
      </c>
      <c r="K113" s="144">
        <v>3</v>
      </c>
      <c r="L113" s="144">
        <v>3</v>
      </c>
    </row>
    <row r="114" spans="1:12" ht="13.8" thickBot="1" x14ac:dyDescent="0.3">
      <c r="A114" s="463"/>
      <c r="B114" s="315"/>
      <c r="C114" s="315"/>
      <c r="D114" s="314"/>
      <c r="E114" s="144"/>
      <c r="F114" s="144"/>
      <c r="G114" s="144"/>
      <c r="H114" s="144"/>
      <c r="I114" s="144"/>
      <c r="J114" s="144"/>
      <c r="K114" s="144"/>
      <c r="L114" s="144"/>
    </row>
    <row r="115" spans="1:12" ht="13.8" thickBot="1" x14ac:dyDescent="0.3">
      <c r="A115" s="463"/>
      <c r="B115" s="457" t="s">
        <v>86</v>
      </c>
      <c r="C115" s="313">
        <v>2013</v>
      </c>
      <c r="D115" s="314" t="s">
        <v>35</v>
      </c>
      <c r="E115" s="144">
        <v>122</v>
      </c>
      <c r="F115" s="144">
        <v>18</v>
      </c>
      <c r="G115" s="144">
        <v>1</v>
      </c>
      <c r="H115" s="144">
        <v>7</v>
      </c>
      <c r="I115" s="144">
        <v>78</v>
      </c>
      <c r="J115" s="144">
        <v>3</v>
      </c>
      <c r="K115" s="144">
        <v>12</v>
      </c>
      <c r="L115" s="144">
        <v>3</v>
      </c>
    </row>
    <row r="116" spans="1:12" ht="13.8" thickBot="1" x14ac:dyDescent="0.3">
      <c r="A116" s="463"/>
      <c r="B116" s="458"/>
      <c r="C116" s="457">
        <v>2014</v>
      </c>
      <c r="D116" s="314" t="s">
        <v>35</v>
      </c>
      <c r="E116" s="144">
        <v>51</v>
      </c>
      <c r="F116" s="144">
        <v>5</v>
      </c>
      <c r="G116" s="144">
        <v>4</v>
      </c>
      <c r="H116" s="144">
        <v>8</v>
      </c>
      <c r="I116" s="144">
        <v>28</v>
      </c>
      <c r="J116" s="144">
        <v>5</v>
      </c>
      <c r="K116" s="144">
        <v>0</v>
      </c>
      <c r="L116" s="144">
        <v>1</v>
      </c>
    </row>
    <row r="117" spans="1:12" ht="13.8" thickBot="1" x14ac:dyDescent="0.3">
      <c r="A117" s="463"/>
      <c r="B117" s="458"/>
      <c r="C117" s="458"/>
      <c r="D117" s="314" t="s">
        <v>7</v>
      </c>
      <c r="E117" s="144">
        <v>14</v>
      </c>
      <c r="F117" s="144">
        <v>2</v>
      </c>
      <c r="G117" s="144">
        <v>1</v>
      </c>
      <c r="H117" s="144">
        <v>2</v>
      </c>
      <c r="I117" s="144">
        <v>9</v>
      </c>
      <c r="J117" s="144">
        <v>0</v>
      </c>
      <c r="K117" s="144">
        <v>0</v>
      </c>
      <c r="L117" s="144">
        <v>0</v>
      </c>
    </row>
    <row r="118" spans="1:12" ht="13.8" thickBot="1" x14ac:dyDescent="0.3">
      <c r="A118" s="463"/>
      <c r="B118" s="458"/>
      <c r="C118" s="458"/>
      <c r="D118" s="314" t="s">
        <v>4</v>
      </c>
      <c r="E118" s="144">
        <v>9</v>
      </c>
      <c r="F118" s="144">
        <v>1</v>
      </c>
      <c r="G118" s="144">
        <v>0</v>
      </c>
      <c r="H118" s="144">
        <v>2</v>
      </c>
      <c r="I118" s="144">
        <v>5</v>
      </c>
      <c r="J118" s="144">
        <v>1</v>
      </c>
      <c r="K118" s="144">
        <v>0</v>
      </c>
      <c r="L118" s="144">
        <v>0</v>
      </c>
    </row>
    <row r="119" spans="1:12" ht="13.8" thickBot="1" x14ac:dyDescent="0.3">
      <c r="A119" s="463"/>
      <c r="B119" s="458"/>
      <c r="C119" s="458"/>
      <c r="D119" s="314" t="s">
        <v>5</v>
      </c>
      <c r="E119" s="144">
        <v>18</v>
      </c>
      <c r="F119" s="144">
        <v>2</v>
      </c>
      <c r="G119" s="144">
        <v>1</v>
      </c>
      <c r="H119" s="144">
        <v>4</v>
      </c>
      <c r="I119" s="144">
        <v>8</v>
      </c>
      <c r="J119" s="144">
        <v>2</v>
      </c>
      <c r="K119" s="144">
        <v>0</v>
      </c>
      <c r="L119" s="144">
        <v>1</v>
      </c>
    </row>
    <row r="120" spans="1:12" ht="13.8" thickBot="1" x14ac:dyDescent="0.3">
      <c r="A120" s="463"/>
      <c r="B120" s="458"/>
      <c r="C120" s="459"/>
      <c r="D120" s="314" t="s">
        <v>6</v>
      </c>
      <c r="E120" s="144">
        <v>10</v>
      </c>
      <c r="F120" s="144">
        <v>0</v>
      </c>
      <c r="G120" s="144">
        <v>2</v>
      </c>
      <c r="H120" s="144">
        <v>0</v>
      </c>
      <c r="I120" s="144">
        <v>6</v>
      </c>
      <c r="J120" s="144">
        <v>2</v>
      </c>
      <c r="K120" s="144">
        <v>0</v>
      </c>
      <c r="L120" s="144">
        <v>0</v>
      </c>
    </row>
    <row r="121" spans="1:12" ht="13.8" thickBot="1" x14ac:dyDescent="0.3">
      <c r="A121" s="463"/>
      <c r="B121" s="458"/>
      <c r="C121" s="315"/>
      <c r="D121" s="314"/>
      <c r="E121" s="144"/>
      <c r="F121" s="144"/>
      <c r="G121" s="144"/>
      <c r="H121" s="144"/>
      <c r="I121" s="144"/>
      <c r="J121" s="144"/>
      <c r="K121" s="144"/>
      <c r="L121" s="144"/>
    </row>
    <row r="122" spans="1:12" ht="13.8" thickBot="1" x14ac:dyDescent="0.3">
      <c r="A122" s="463"/>
      <c r="B122" s="458"/>
      <c r="C122" s="457">
        <v>2015</v>
      </c>
      <c r="D122" s="314" t="s">
        <v>35</v>
      </c>
      <c r="E122" s="144">
        <v>19</v>
      </c>
      <c r="F122" s="144">
        <v>2</v>
      </c>
      <c r="G122" s="144">
        <v>5</v>
      </c>
      <c r="H122" s="144">
        <v>3</v>
      </c>
      <c r="I122" s="144">
        <v>4</v>
      </c>
      <c r="J122" s="144">
        <v>1</v>
      </c>
      <c r="K122" s="144">
        <v>2</v>
      </c>
      <c r="L122" s="144">
        <v>2</v>
      </c>
    </row>
    <row r="123" spans="1:12" ht="13.8" thickBot="1" x14ac:dyDescent="0.3">
      <c r="A123" s="463"/>
      <c r="B123" s="458"/>
      <c r="C123" s="458"/>
      <c r="D123" s="314" t="s">
        <v>7</v>
      </c>
      <c r="E123" s="144">
        <v>9</v>
      </c>
      <c r="F123" s="144">
        <v>0</v>
      </c>
      <c r="G123" s="144">
        <v>1</v>
      </c>
      <c r="H123" s="144">
        <v>3</v>
      </c>
      <c r="I123" s="144">
        <v>4</v>
      </c>
      <c r="J123" s="144">
        <v>1</v>
      </c>
      <c r="K123" s="144">
        <v>0</v>
      </c>
      <c r="L123" s="144">
        <v>0</v>
      </c>
    </row>
    <row r="124" spans="1:12" ht="13.8" thickBot="1" x14ac:dyDescent="0.3">
      <c r="A124" s="463"/>
      <c r="B124" s="458"/>
      <c r="C124" s="458"/>
      <c r="D124" s="314" t="s">
        <v>4</v>
      </c>
      <c r="E124" s="144">
        <v>10</v>
      </c>
      <c r="F124" s="144">
        <v>2</v>
      </c>
      <c r="G124" s="144">
        <v>4</v>
      </c>
      <c r="H124" s="144">
        <v>0</v>
      </c>
      <c r="I124" s="144">
        <v>0</v>
      </c>
      <c r="J124" s="144">
        <v>0</v>
      </c>
      <c r="K124" s="144">
        <v>2</v>
      </c>
      <c r="L124" s="144">
        <v>2</v>
      </c>
    </row>
    <row r="125" spans="1:12" ht="13.8" thickBot="1" x14ac:dyDescent="0.3">
      <c r="A125" s="463"/>
      <c r="B125" s="315"/>
      <c r="C125" s="315"/>
      <c r="D125" s="314"/>
      <c r="E125" s="144"/>
      <c r="F125" s="144"/>
      <c r="G125" s="144"/>
      <c r="H125" s="144"/>
      <c r="I125" s="144"/>
      <c r="J125" s="144"/>
      <c r="K125" s="144"/>
      <c r="L125" s="144"/>
    </row>
    <row r="126" spans="1:12" ht="13.8" thickBot="1" x14ac:dyDescent="0.3">
      <c r="A126" s="463"/>
      <c r="B126" s="457" t="s">
        <v>87</v>
      </c>
      <c r="C126" s="313">
        <v>2013</v>
      </c>
      <c r="D126" s="314" t="s">
        <v>35</v>
      </c>
      <c r="E126" s="144">
        <v>1000</v>
      </c>
      <c r="F126" s="144">
        <v>114</v>
      </c>
      <c r="G126" s="144">
        <v>38</v>
      </c>
      <c r="H126" s="144">
        <v>133</v>
      </c>
      <c r="I126" s="144">
        <v>604</v>
      </c>
      <c r="J126" s="144">
        <v>12</v>
      </c>
      <c r="K126" s="144">
        <v>43</v>
      </c>
      <c r="L126" s="144">
        <v>56</v>
      </c>
    </row>
    <row r="127" spans="1:12" ht="13.8" thickBot="1" x14ac:dyDescent="0.3">
      <c r="A127" s="463"/>
      <c r="B127" s="458"/>
      <c r="C127" s="457">
        <v>2014</v>
      </c>
      <c r="D127" s="314" t="s">
        <v>35</v>
      </c>
      <c r="E127" s="144">
        <v>508</v>
      </c>
      <c r="F127" s="144">
        <v>49</v>
      </c>
      <c r="G127" s="144">
        <v>30</v>
      </c>
      <c r="H127" s="144">
        <v>154</v>
      </c>
      <c r="I127" s="144">
        <v>240</v>
      </c>
      <c r="J127" s="144">
        <v>11</v>
      </c>
      <c r="K127" s="144">
        <v>12</v>
      </c>
      <c r="L127" s="144">
        <v>12</v>
      </c>
    </row>
    <row r="128" spans="1:12" ht="13.8" thickBot="1" x14ac:dyDescent="0.3">
      <c r="A128" s="463"/>
      <c r="B128" s="458"/>
      <c r="C128" s="458"/>
      <c r="D128" s="314" t="s">
        <v>7</v>
      </c>
      <c r="E128" s="144">
        <v>165</v>
      </c>
      <c r="F128" s="144">
        <v>21</v>
      </c>
      <c r="G128" s="144">
        <v>10</v>
      </c>
      <c r="H128" s="144">
        <v>55</v>
      </c>
      <c r="I128" s="144">
        <v>72</v>
      </c>
      <c r="J128" s="144">
        <v>1</v>
      </c>
      <c r="K128" s="144">
        <v>0</v>
      </c>
      <c r="L128" s="144">
        <v>6</v>
      </c>
    </row>
    <row r="129" spans="1:12" ht="13.8" thickBot="1" x14ac:dyDescent="0.3">
      <c r="A129" s="463"/>
      <c r="B129" s="458"/>
      <c r="C129" s="458"/>
      <c r="D129" s="314" t="s">
        <v>4</v>
      </c>
      <c r="E129" s="144">
        <v>119</v>
      </c>
      <c r="F129" s="144">
        <v>10</v>
      </c>
      <c r="G129" s="144">
        <v>7</v>
      </c>
      <c r="H129" s="144">
        <v>39</v>
      </c>
      <c r="I129" s="144">
        <v>51</v>
      </c>
      <c r="J129" s="144">
        <v>2</v>
      </c>
      <c r="K129" s="144">
        <v>8</v>
      </c>
      <c r="L129" s="144">
        <v>2</v>
      </c>
    </row>
    <row r="130" spans="1:12" ht="13.8" thickBot="1" x14ac:dyDescent="0.3">
      <c r="A130" s="463"/>
      <c r="B130" s="458"/>
      <c r="C130" s="458"/>
      <c r="D130" s="314" t="s">
        <v>5</v>
      </c>
      <c r="E130" s="144">
        <v>110</v>
      </c>
      <c r="F130" s="144">
        <v>8</v>
      </c>
      <c r="G130" s="144">
        <v>5</v>
      </c>
      <c r="H130" s="144">
        <v>32</v>
      </c>
      <c r="I130" s="144">
        <v>58</v>
      </c>
      <c r="J130" s="144">
        <v>4</v>
      </c>
      <c r="K130" s="144">
        <v>1</v>
      </c>
      <c r="L130" s="144">
        <v>2</v>
      </c>
    </row>
    <row r="131" spans="1:12" ht="13.8" thickBot="1" x14ac:dyDescent="0.3">
      <c r="A131" s="463"/>
      <c r="B131" s="458"/>
      <c r="C131" s="459"/>
      <c r="D131" s="314" t="s">
        <v>6</v>
      </c>
      <c r="E131" s="144">
        <v>114</v>
      </c>
      <c r="F131" s="144">
        <v>10</v>
      </c>
      <c r="G131" s="144">
        <v>8</v>
      </c>
      <c r="H131" s="144">
        <v>28</v>
      </c>
      <c r="I131" s="144">
        <v>59</v>
      </c>
      <c r="J131" s="144">
        <v>4</v>
      </c>
      <c r="K131" s="144">
        <v>3</v>
      </c>
      <c r="L131" s="144">
        <v>2</v>
      </c>
    </row>
    <row r="132" spans="1:12" ht="13.8" thickBot="1" x14ac:dyDescent="0.3">
      <c r="A132" s="463"/>
      <c r="B132" s="458"/>
      <c r="C132" s="315"/>
      <c r="D132" s="314"/>
      <c r="E132" s="144"/>
      <c r="F132" s="144"/>
      <c r="G132" s="144"/>
      <c r="H132" s="144"/>
      <c r="I132" s="144"/>
      <c r="J132" s="144"/>
      <c r="K132" s="144"/>
      <c r="L132" s="144"/>
    </row>
    <row r="133" spans="1:12" ht="13.8" thickBot="1" x14ac:dyDescent="0.3">
      <c r="A133" s="463"/>
      <c r="B133" s="458"/>
      <c r="C133" s="457">
        <v>2015</v>
      </c>
      <c r="D133" s="314" t="s">
        <v>35</v>
      </c>
      <c r="E133" s="144">
        <v>162</v>
      </c>
      <c r="F133" s="144">
        <v>10</v>
      </c>
      <c r="G133" s="144">
        <v>10</v>
      </c>
      <c r="H133" s="144">
        <v>34</v>
      </c>
      <c r="I133" s="144">
        <v>104</v>
      </c>
      <c r="J133" s="144">
        <v>1</v>
      </c>
      <c r="K133" s="144">
        <v>2</v>
      </c>
      <c r="L133" s="144">
        <v>1</v>
      </c>
    </row>
    <row r="134" spans="1:12" ht="13.8" thickBot="1" x14ac:dyDescent="0.3">
      <c r="A134" s="463"/>
      <c r="B134" s="458"/>
      <c r="C134" s="458"/>
      <c r="D134" s="314" t="s">
        <v>7</v>
      </c>
      <c r="E134" s="144">
        <v>91</v>
      </c>
      <c r="F134" s="144">
        <v>7</v>
      </c>
      <c r="G134" s="144">
        <v>6</v>
      </c>
      <c r="H134" s="144">
        <v>14</v>
      </c>
      <c r="I134" s="144">
        <v>63</v>
      </c>
      <c r="J134" s="144">
        <v>0</v>
      </c>
      <c r="K134" s="144">
        <v>1</v>
      </c>
      <c r="L134" s="144">
        <v>0</v>
      </c>
    </row>
    <row r="135" spans="1:12" ht="13.8" thickBot="1" x14ac:dyDescent="0.3">
      <c r="A135" s="463"/>
      <c r="B135" s="458"/>
      <c r="C135" s="458"/>
      <c r="D135" s="314" t="s">
        <v>4</v>
      </c>
      <c r="E135" s="144">
        <v>71</v>
      </c>
      <c r="F135" s="144">
        <v>3</v>
      </c>
      <c r="G135" s="144">
        <v>4</v>
      </c>
      <c r="H135" s="144">
        <v>20</v>
      </c>
      <c r="I135" s="144">
        <v>41</v>
      </c>
      <c r="J135" s="144">
        <v>1</v>
      </c>
      <c r="K135" s="144">
        <v>1</v>
      </c>
      <c r="L135" s="144">
        <v>1</v>
      </c>
    </row>
    <row r="136" spans="1:12" ht="13.8" thickBot="1" x14ac:dyDescent="0.3">
      <c r="A136" s="463"/>
      <c r="B136" s="315"/>
      <c r="C136" s="315"/>
      <c r="D136" s="314"/>
      <c r="E136" s="144"/>
      <c r="F136" s="144"/>
      <c r="G136" s="144"/>
      <c r="H136" s="144"/>
      <c r="I136" s="144"/>
      <c r="J136" s="144"/>
      <c r="K136" s="144"/>
      <c r="L136" s="144"/>
    </row>
    <row r="137" spans="1:12" ht="13.8" thickBot="1" x14ac:dyDescent="0.3">
      <c r="A137" s="463"/>
      <c r="B137" s="457" t="s">
        <v>88</v>
      </c>
      <c r="C137" s="313">
        <v>2013</v>
      </c>
      <c r="D137" s="314" t="s">
        <v>35</v>
      </c>
      <c r="E137" s="144">
        <v>20</v>
      </c>
      <c r="F137" s="144">
        <v>5</v>
      </c>
      <c r="G137" s="144">
        <v>2</v>
      </c>
      <c r="H137" s="144">
        <v>1</v>
      </c>
      <c r="I137" s="144">
        <v>9</v>
      </c>
      <c r="J137" s="144">
        <v>0</v>
      </c>
      <c r="K137" s="144">
        <v>3</v>
      </c>
      <c r="L137" s="144">
        <v>0</v>
      </c>
    </row>
    <row r="138" spans="1:12" ht="13.8" thickBot="1" x14ac:dyDescent="0.3">
      <c r="A138" s="463"/>
      <c r="B138" s="458"/>
      <c r="C138" s="457">
        <v>2014</v>
      </c>
      <c r="D138" s="314" t="s">
        <v>35</v>
      </c>
      <c r="E138" s="144">
        <v>16</v>
      </c>
      <c r="F138" s="144">
        <v>4</v>
      </c>
      <c r="G138" s="144">
        <v>1</v>
      </c>
      <c r="H138" s="144">
        <v>3</v>
      </c>
      <c r="I138" s="144">
        <v>5</v>
      </c>
      <c r="J138" s="144">
        <v>1</v>
      </c>
      <c r="K138" s="144">
        <v>1</v>
      </c>
      <c r="L138" s="144">
        <v>1</v>
      </c>
    </row>
    <row r="139" spans="1:12" ht="13.8" thickBot="1" x14ac:dyDescent="0.3">
      <c r="A139" s="463"/>
      <c r="B139" s="458"/>
      <c r="C139" s="458"/>
      <c r="D139" s="314" t="s">
        <v>7</v>
      </c>
      <c r="E139" s="144">
        <v>5</v>
      </c>
      <c r="F139" s="144">
        <v>1</v>
      </c>
      <c r="G139" s="144">
        <v>0</v>
      </c>
      <c r="H139" s="144">
        <v>1</v>
      </c>
      <c r="I139" s="144">
        <v>2</v>
      </c>
      <c r="J139" s="144">
        <v>0</v>
      </c>
      <c r="K139" s="144">
        <v>0</v>
      </c>
      <c r="L139" s="144">
        <v>1</v>
      </c>
    </row>
    <row r="140" spans="1:12" ht="13.8" thickBot="1" x14ac:dyDescent="0.3">
      <c r="A140" s="463"/>
      <c r="B140" s="458"/>
      <c r="C140" s="458"/>
      <c r="D140" s="314" t="s">
        <v>4</v>
      </c>
      <c r="E140" s="144">
        <v>4</v>
      </c>
      <c r="F140" s="144">
        <v>2</v>
      </c>
      <c r="G140" s="144">
        <v>0</v>
      </c>
      <c r="H140" s="144">
        <v>1</v>
      </c>
      <c r="I140" s="144">
        <v>0</v>
      </c>
      <c r="J140" s="144">
        <v>0</v>
      </c>
      <c r="K140" s="144">
        <v>1</v>
      </c>
      <c r="L140" s="144">
        <v>0</v>
      </c>
    </row>
    <row r="141" spans="1:12" ht="13.8" thickBot="1" x14ac:dyDescent="0.3">
      <c r="A141" s="463"/>
      <c r="B141" s="458"/>
      <c r="C141" s="458"/>
      <c r="D141" s="314" t="s">
        <v>5</v>
      </c>
      <c r="E141" s="144">
        <v>3</v>
      </c>
      <c r="F141" s="144">
        <v>0</v>
      </c>
      <c r="G141" s="144">
        <v>1</v>
      </c>
      <c r="H141" s="144">
        <v>0</v>
      </c>
      <c r="I141" s="144">
        <v>1</v>
      </c>
      <c r="J141" s="144">
        <v>1</v>
      </c>
      <c r="K141" s="144">
        <v>0</v>
      </c>
      <c r="L141" s="144">
        <v>0</v>
      </c>
    </row>
    <row r="142" spans="1:12" ht="13.8" thickBot="1" x14ac:dyDescent="0.3">
      <c r="A142" s="463"/>
      <c r="B142" s="458"/>
      <c r="C142" s="459"/>
      <c r="D142" s="314" t="s">
        <v>6</v>
      </c>
      <c r="E142" s="144">
        <v>4</v>
      </c>
      <c r="F142" s="144">
        <v>1</v>
      </c>
      <c r="G142" s="144">
        <v>0</v>
      </c>
      <c r="H142" s="144">
        <v>1</v>
      </c>
      <c r="I142" s="144">
        <v>2</v>
      </c>
      <c r="J142" s="144">
        <v>0</v>
      </c>
      <c r="K142" s="144">
        <v>0</v>
      </c>
      <c r="L142" s="144">
        <v>0</v>
      </c>
    </row>
    <row r="143" spans="1:12" ht="13.8" thickBot="1" x14ac:dyDescent="0.3">
      <c r="A143" s="463"/>
      <c r="B143" s="458"/>
      <c r="C143" s="315"/>
      <c r="D143" s="314"/>
      <c r="E143" s="144"/>
      <c r="F143" s="144"/>
      <c r="G143" s="144"/>
      <c r="H143" s="144"/>
      <c r="I143" s="144"/>
      <c r="J143" s="144"/>
      <c r="K143" s="144"/>
      <c r="L143" s="144"/>
    </row>
    <row r="144" spans="1:12" ht="13.8" thickBot="1" x14ac:dyDescent="0.3">
      <c r="A144" s="463"/>
      <c r="B144" s="458"/>
      <c r="C144" s="457">
        <v>2015</v>
      </c>
      <c r="D144" s="314" t="s">
        <v>35</v>
      </c>
      <c r="E144" s="144">
        <v>6</v>
      </c>
      <c r="F144" s="144">
        <v>1</v>
      </c>
      <c r="G144" s="144">
        <v>2</v>
      </c>
      <c r="H144" s="144">
        <v>0</v>
      </c>
      <c r="I144" s="144">
        <v>0</v>
      </c>
      <c r="J144" s="144">
        <v>3</v>
      </c>
      <c r="K144" s="144">
        <v>0</v>
      </c>
      <c r="L144" s="144">
        <v>0</v>
      </c>
    </row>
    <row r="145" spans="1:12" ht="13.8" thickBot="1" x14ac:dyDescent="0.3">
      <c r="A145" s="463"/>
      <c r="B145" s="458"/>
      <c r="C145" s="458"/>
      <c r="D145" s="314" t="s">
        <v>7</v>
      </c>
      <c r="E145" s="144">
        <v>5</v>
      </c>
      <c r="F145" s="144">
        <v>0</v>
      </c>
      <c r="G145" s="144">
        <v>2</v>
      </c>
      <c r="H145" s="144">
        <v>0</v>
      </c>
      <c r="I145" s="144">
        <v>0</v>
      </c>
      <c r="J145" s="144">
        <v>3</v>
      </c>
      <c r="K145" s="144">
        <v>0</v>
      </c>
      <c r="L145" s="144">
        <v>0</v>
      </c>
    </row>
    <row r="146" spans="1:12" ht="13.8" thickBot="1" x14ac:dyDescent="0.3">
      <c r="A146" s="463"/>
      <c r="B146" s="458"/>
      <c r="C146" s="458"/>
      <c r="D146" s="314" t="s">
        <v>4</v>
      </c>
      <c r="E146" s="144">
        <v>1</v>
      </c>
      <c r="F146" s="144">
        <v>1</v>
      </c>
      <c r="G146" s="144">
        <v>0</v>
      </c>
      <c r="H146" s="144">
        <v>0</v>
      </c>
      <c r="I146" s="144">
        <v>0</v>
      </c>
      <c r="J146" s="144">
        <v>0</v>
      </c>
      <c r="K146" s="144">
        <v>0</v>
      </c>
      <c r="L146" s="144">
        <v>0</v>
      </c>
    </row>
    <row r="147" spans="1:12" ht="13.8" thickBot="1" x14ac:dyDescent="0.3">
      <c r="A147" s="463"/>
      <c r="B147" s="315"/>
      <c r="C147" s="315"/>
      <c r="D147" s="314"/>
      <c r="E147" s="144"/>
      <c r="F147" s="144"/>
      <c r="G147" s="144"/>
      <c r="H147" s="144"/>
      <c r="I147" s="144"/>
      <c r="J147" s="144"/>
      <c r="K147" s="144"/>
      <c r="L147" s="144"/>
    </row>
    <row r="148" spans="1:12" ht="13.8" thickBot="1" x14ac:dyDescent="0.3">
      <c r="A148" s="463"/>
      <c r="B148" s="457" t="s">
        <v>94</v>
      </c>
      <c r="C148" s="313">
        <v>2013</v>
      </c>
      <c r="D148" s="314" t="s">
        <v>35</v>
      </c>
      <c r="E148" s="144">
        <v>0</v>
      </c>
      <c r="F148" s="144">
        <v>0</v>
      </c>
      <c r="G148" s="144">
        <v>0</v>
      </c>
      <c r="H148" s="144">
        <v>0</v>
      </c>
      <c r="I148" s="144">
        <v>0</v>
      </c>
      <c r="J148" s="144">
        <v>0</v>
      </c>
      <c r="K148" s="144">
        <v>0</v>
      </c>
      <c r="L148" s="144">
        <v>0</v>
      </c>
    </row>
    <row r="149" spans="1:12" ht="13.8" thickBot="1" x14ac:dyDescent="0.3">
      <c r="A149" s="463"/>
      <c r="B149" s="458"/>
      <c r="C149" s="457">
        <v>2014</v>
      </c>
      <c r="D149" s="314" t="s">
        <v>35</v>
      </c>
      <c r="E149" s="144">
        <v>0</v>
      </c>
      <c r="F149" s="144">
        <v>0</v>
      </c>
      <c r="G149" s="144">
        <v>0</v>
      </c>
      <c r="H149" s="144">
        <v>0</v>
      </c>
      <c r="I149" s="144">
        <v>0</v>
      </c>
      <c r="J149" s="144">
        <v>0</v>
      </c>
      <c r="K149" s="144">
        <v>0</v>
      </c>
      <c r="L149" s="144">
        <v>0</v>
      </c>
    </row>
    <row r="150" spans="1:12" ht="13.8" thickBot="1" x14ac:dyDescent="0.3">
      <c r="A150" s="463"/>
      <c r="B150" s="458"/>
      <c r="C150" s="458"/>
      <c r="D150" s="314" t="s">
        <v>7</v>
      </c>
      <c r="E150" s="144">
        <v>0</v>
      </c>
      <c r="F150" s="144">
        <v>0</v>
      </c>
      <c r="G150" s="144">
        <v>0</v>
      </c>
      <c r="H150" s="144">
        <v>0</v>
      </c>
      <c r="I150" s="144">
        <v>0</v>
      </c>
      <c r="J150" s="144">
        <v>0</v>
      </c>
      <c r="K150" s="144">
        <v>0</v>
      </c>
      <c r="L150" s="144">
        <v>0</v>
      </c>
    </row>
    <row r="151" spans="1:12" ht="13.8" thickBot="1" x14ac:dyDescent="0.3">
      <c r="A151" s="463"/>
      <c r="B151" s="458"/>
      <c r="C151" s="458"/>
      <c r="D151" s="314" t="s">
        <v>4</v>
      </c>
      <c r="E151" s="144">
        <v>0</v>
      </c>
      <c r="F151" s="144">
        <v>0</v>
      </c>
      <c r="G151" s="144">
        <v>0</v>
      </c>
      <c r="H151" s="144">
        <v>0</v>
      </c>
      <c r="I151" s="144">
        <v>0</v>
      </c>
      <c r="J151" s="144">
        <v>0</v>
      </c>
      <c r="K151" s="144">
        <v>0</v>
      </c>
      <c r="L151" s="144">
        <v>0</v>
      </c>
    </row>
    <row r="152" spans="1:12" ht="13.8" thickBot="1" x14ac:dyDescent="0.3">
      <c r="A152" s="463"/>
      <c r="B152" s="458"/>
      <c r="C152" s="458"/>
      <c r="D152" s="314" t="s">
        <v>5</v>
      </c>
      <c r="E152" s="144">
        <v>0</v>
      </c>
      <c r="F152" s="144">
        <v>0</v>
      </c>
      <c r="G152" s="144">
        <v>0</v>
      </c>
      <c r="H152" s="144">
        <v>0</v>
      </c>
      <c r="I152" s="144">
        <v>0</v>
      </c>
      <c r="J152" s="144">
        <v>0</v>
      </c>
      <c r="K152" s="144">
        <v>0</v>
      </c>
      <c r="L152" s="144">
        <v>0</v>
      </c>
    </row>
    <row r="153" spans="1:12" ht="13.8" thickBot="1" x14ac:dyDescent="0.3">
      <c r="A153" s="463"/>
      <c r="B153" s="458"/>
      <c r="C153" s="459"/>
      <c r="D153" s="314" t="s">
        <v>6</v>
      </c>
      <c r="E153" s="144">
        <v>0</v>
      </c>
      <c r="F153" s="144">
        <v>0</v>
      </c>
      <c r="G153" s="144">
        <v>0</v>
      </c>
      <c r="H153" s="144">
        <v>0</v>
      </c>
      <c r="I153" s="144">
        <v>0</v>
      </c>
      <c r="J153" s="144">
        <v>0</v>
      </c>
      <c r="K153" s="144">
        <v>0</v>
      </c>
      <c r="L153" s="144">
        <v>0</v>
      </c>
    </row>
    <row r="154" spans="1:12" ht="13.8" thickBot="1" x14ac:dyDescent="0.3">
      <c r="A154" s="463"/>
      <c r="B154" s="458"/>
      <c r="C154" s="315"/>
      <c r="D154" s="314"/>
      <c r="E154" s="144"/>
      <c r="F154" s="144"/>
      <c r="G154" s="144"/>
      <c r="H154" s="144"/>
      <c r="I154" s="144"/>
      <c r="J154" s="144"/>
      <c r="K154" s="144"/>
      <c r="L154" s="144"/>
    </row>
    <row r="155" spans="1:12" ht="13.8" thickBot="1" x14ac:dyDescent="0.3">
      <c r="A155" s="463"/>
      <c r="B155" s="458"/>
      <c r="C155" s="457">
        <v>2015</v>
      </c>
      <c r="D155" s="314" t="s">
        <v>35</v>
      </c>
      <c r="E155" s="144">
        <v>0</v>
      </c>
      <c r="F155" s="144">
        <v>0</v>
      </c>
      <c r="G155" s="144">
        <v>0</v>
      </c>
      <c r="H155" s="144">
        <v>0</v>
      </c>
      <c r="I155" s="144">
        <v>0</v>
      </c>
      <c r="J155" s="144">
        <v>0</v>
      </c>
      <c r="K155" s="144">
        <v>0</v>
      </c>
      <c r="L155" s="144">
        <v>0</v>
      </c>
    </row>
    <row r="156" spans="1:12" ht="13.8" thickBot="1" x14ac:dyDescent="0.3">
      <c r="A156" s="463"/>
      <c r="B156" s="458"/>
      <c r="C156" s="458"/>
      <c r="D156" s="314" t="s">
        <v>7</v>
      </c>
      <c r="E156" s="144">
        <v>0</v>
      </c>
      <c r="F156" s="144">
        <v>0</v>
      </c>
      <c r="G156" s="144">
        <v>0</v>
      </c>
      <c r="H156" s="144">
        <v>0</v>
      </c>
      <c r="I156" s="144">
        <v>0</v>
      </c>
      <c r="J156" s="144">
        <v>0</v>
      </c>
      <c r="K156" s="144">
        <v>0</v>
      </c>
      <c r="L156" s="144">
        <v>0</v>
      </c>
    </row>
    <row r="157" spans="1:12" ht="13.8" thickBot="1" x14ac:dyDescent="0.3">
      <c r="A157" s="463"/>
      <c r="B157" s="458"/>
      <c r="C157" s="458"/>
      <c r="D157" s="314" t="s">
        <v>4</v>
      </c>
      <c r="E157" s="144">
        <v>0</v>
      </c>
      <c r="F157" s="144">
        <v>0</v>
      </c>
      <c r="G157" s="144">
        <v>0</v>
      </c>
      <c r="H157" s="144">
        <v>0</v>
      </c>
      <c r="I157" s="144">
        <v>0</v>
      </c>
      <c r="J157" s="144">
        <v>0</v>
      </c>
      <c r="K157" s="144">
        <v>0</v>
      </c>
      <c r="L157" s="144">
        <v>0</v>
      </c>
    </row>
    <row r="158" spans="1:12" ht="13.8" thickBot="1" x14ac:dyDescent="0.3">
      <c r="A158" s="308"/>
      <c r="B158" s="307"/>
      <c r="C158" s="307"/>
      <c r="D158" s="305"/>
      <c r="E158" s="306"/>
      <c r="F158" s="306"/>
      <c r="G158" s="306"/>
      <c r="H158" s="306"/>
      <c r="I158" s="306"/>
      <c r="J158" s="306"/>
      <c r="K158" s="306"/>
      <c r="L158" s="306"/>
    </row>
    <row r="159" spans="1:12" ht="13.8" thickBot="1" x14ac:dyDescent="0.3">
      <c r="A159" s="460" t="s">
        <v>90</v>
      </c>
      <c r="B159" s="454" t="s">
        <v>83</v>
      </c>
      <c r="C159" s="309">
        <v>2013</v>
      </c>
      <c r="D159" s="310" t="s">
        <v>35</v>
      </c>
      <c r="E159" s="303">
        <v>86</v>
      </c>
      <c r="F159" s="303">
        <v>13</v>
      </c>
      <c r="G159" s="303">
        <v>0</v>
      </c>
      <c r="H159" s="303">
        <v>3</v>
      </c>
      <c r="I159" s="303">
        <v>22</v>
      </c>
      <c r="J159" s="303">
        <v>2</v>
      </c>
      <c r="K159" s="303">
        <v>32</v>
      </c>
      <c r="L159" s="303">
        <v>14</v>
      </c>
    </row>
    <row r="160" spans="1:12" ht="13.8" thickBot="1" x14ac:dyDescent="0.3">
      <c r="A160" s="461"/>
      <c r="B160" s="455"/>
      <c r="C160" s="454">
        <v>2014</v>
      </c>
      <c r="D160" s="310" t="s">
        <v>35</v>
      </c>
      <c r="E160" s="303">
        <v>40</v>
      </c>
      <c r="F160" s="303">
        <v>8</v>
      </c>
      <c r="G160" s="303">
        <v>1</v>
      </c>
      <c r="H160" s="303">
        <v>7</v>
      </c>
      <c r="I160" s="303">
        <v>21</v>
      </c>
      <c r="J160" s="303">
        <v>1</v>
      </c>
      <c r="K160" s="303">
        <v>2</v>
      </c>
      <c r="L160" s="303">
        <v>0</v>
      </c>
    </row>
    <row r="161" spans="1:12" ht="13.8" thickBot="1" x14ac:dyDescent="0.3">
      <c r="A161" s="461"/>
      <c r="B161" s="455"/>
      <c r="C161" s="455"/>
      <c r="D161" s="310" t="s">
        <v>7</v>
      </c>
      <c r="E161" s="303">
        <v>15</v>
      </c>
      <c r="F161" s="303">
        <v>4</v>
      </c>
      <c r="G161" s="303">
        <v>0</v>
      </c>
      <c r="H161" s="303">
        <v>4</v>
      </c>
      <c r="I161" s="303">
        <v>7</v>
      </c>
      <c r="J161" s="303">
        <v>0</v>
      </c>
      <c r="K161" s="303">
        <v>0</v>
      </c>
      <c r="L161" s="303">
        <v>0</v>
      </c>
    </row>
    <row r="162" spans="1:12" ht="13.8" thickBot="1" x14ac:dyDescent="0.3">
      <c r="A162" s="461"/>
      <c r="B162" s="455"/>
      <c r="C162" s="455"/>
      <c r="D162" s="310" t="s">
        <v>4</v>
      </c>
      <c r="E162" s="303">
        <v>6</v>
      </c>
      <c r="F162" s="303">
        <v>2</v>
      </c>
      <c r="G162" s="303">
        <v>0</v>
      </c>
      <c r="H162" s="303">
        <v>1</v>
      </c>
      <c r="I162" s="303">
        <v>2</v>
      </c>
      <c r="J162" s="303">
        <v>0</v>
      </c>
      <c r="K162" s="303">
        <v>1</v>
      </c>
      <c r="L162" s="303">
        <v>0</v>
      </c>
    </row>
    <row r="163" spans="1:12" ht="13.8" thickBot="1" x14ac:dyDescent="0.3">
      <c r="A163" s="461"/>
      <c r="B163" s="455"/>
      <c r="C163" s="455"/>
      <c r="D163" s="310" t="s">
        <v>5</v>
      </c>
      <c r="E163" s="303">
        <v>7</v>
      </c>
      <c r="F163" s="303">
        <v>1</v>
      </c>
      <c r="G163" s="303">
        <v>1</v>
      </c>
      <c r="H163" s="303">
        <v>0</v>
      </c>
      <c r="I163" s="303">
        <v>3</v>
      </c>
      <c r="J163" s="303">
        <v>1</v>
      </c>
      <c r="K163" s="303">
        <v>1</v>
      </c>
      <c r="L163" s="303">
        <v>0</v>
      </c>
    </row>
    <row r="164" spans="1:12" ht="13.8" thickBot="1" x14ac:dyDescent="0.3">
      <c r="A164" s="461"/>
      <c r="B164" s="455"/>
      <c r="C164" s="456"/>
      <c r="D164" s="310" t="s">
        <v>6</v>
      </c>
      <c r="E164" s="303">
        <v>12</v>
      </c>
      <c r="F164" s="303">
        <v>1</v>
      </c>
      <c r="G164" s="303">
        <v>0</v>
      </c>
      <c r="H164" s="303">
        <v>2</v>
      </c>
      <c r="I164" s="303">
        <v>9</v>
      </c>
      <c r="J164" s="303">
        <v>0</v>
      </c>
      <c r="K164" s="303">
        <v>0</v>
      </c>
      <c r="L164" s="303">
        <v>0</v>
      </c>
    </row>
    <row r="165" spans="1:12" ht="13.8" thickBot="1" x14ac:dyDescent="0.3">
      <c r="A165" s="461"/>
      <c r="B165" s="455"/>
      <c r="C165" s="311"/>
      <c r="D165" s="310"/>
      <c r="E165" s="303"/>
      <c r="F165" s="303"/>
      <c r="G165" s="303"/>
      <c r="H165" s="303"/>
      <c r="I165" s="303"/>
      <c r="J165" s="303"/>
      <c r="K165" s="303"/>
      <c r="L165" s="303"/>
    </row>
    <row r="166" spans="1:12" ht="13.8" thickBot="1" x14ac:dyDescent="0.3">
      <c r="A166" s="461"/>
      <c r="B166" s="455"/>
      <c r="C166" s="454">
        <v>2015</v>
      </c>
      <c r="D166" s="310" t="s">
        <v>35</v>
      </c>
      <c r="E166" s="303">
        <v>24</v>
      </c>
      <c r="F166" s="303">
        <v>3</v>
      </c>
      <c r="G166" s="303">
        <v>0</v>
      </c>
      <c r="H166" s="303">
        <v>0</v>
      </c>
      <c r="I166" s="303">
        <v>11</v>
      </c>
      <c r="J166" s="303">
        <v>2</v>
      </c>
      <c r="K166" s="303">
        <v>5</v>
      </c>
      <c r="L166" s="303">
        <v>3</v>
      </c>
    </row>
    <row r="167" spans="1:12" ht="13.8" thickBot="1" x14ac:dyDescent="0.3">
      <c r="A167" s="461"/>
      <c r="B167" s="455"/>
      <c r="C167" s="455"/>
      <c r="D167" s="310" t="s">
        <v>7</v>
      </c>
      <c r="E167" s="303">
        <v>13</v>
      </c>
      <c r="F167" s="303">
        <v>2</v>
      </c>
      <c r="G167" s="303">
        <v>0</v>
      </c>
      <c r="H167" s="303">
        <v>0</v>
      </c>
      <c r="I167" s="303">
        <v>7</v>
      </c>
      <c r="J167" s="303">
        <v>1</v>
      </c>
      <c r="K167" s="303">
        <v>2</v>
      </c>
      <c r="L167" s="303">
        <v>1</v>
      </c>
    </row>
    <row r="168" spans="1:12" ht="13.8" thickBot="1" x14ac:dyDescent="0.3">
      <c r="A168" s="461"/>
      <c r="B168" s="455"/>
      <c r="C168" s="455"/>
      <c r="D168" s="310" t="s">
        <v>4</v>
      </c>
      <c r="E168" s="303">
        <v>11</v>
      </c>
      <c r="F168" s="303">
        <v>1</v>
      </c>
      <c r="G168" s="303">
        <v>0</v>
      </c>
      <c r="H168" s="303">
        <v>0</v>
      </c>
      <c r="I168" s="303">
        <v>4</v>
      </c>
      <c r="J168" s="303">
        <v>1</v>
      </c>
      <c r="K168" s="303">
        <v>3</v>
      </c>
      <c r="L168" s="303">
        <v>2</v>
      </c>
    </row>
    <row r="169" spans="1:12" ht="13.8" thickBot="1" x14ac:dyDescent="0.3">
      <c r="A169" s="461"/>
      <c r="B169" s="311"/>
      <c r="C169" s="311"/>
      <c r="D169" s="310"/>
      <c r="E169" s="303"/>
      <c r="F169" s="303"/>
      <c r="G169" s="303"/>
      <c r="H169" s="303"/>
      <c r="I169" s="303"/>
      <c r="J169" s="303"/>
      <c r="K169" s="303"/>
      <c r="L169" s="303"/>
    </row>
    <row r="170" spans="1:12" ht="13.8" thickBot="1" x14ac:dyDescent="0.3">
      <c r="A170" s="461"/>
      <c r="B170" s="454" t="s">
        <v>86</v>
      </c>
      <c r="C170" s="309">
        <v>2013</v>
      </c>
      <c r="D170" s="310" t="s">
        <v>35</v>
      </c>
      <c r="E170" s="303">
        <v>18</v>
      </c>
      <c r="F170" s="303">
        <v>2</v>
      </c>
      <c r="G170" s="303">
        <v>0</v>
      </c>
      <c r="H170" s="303">
        <v>0</v>
      </c>
      <c r="I170" s="303">
        <v>5</v>
      </c>
      <c r="J170" s="303">
        <v>0</v>
      </c>
      <c r="K170" s="303">
        <v>7</v>
      </c>
      <c r="L170" s="303">
        <v>4</v>
      </c>
    </row>
    <row r="171" spans="1:12" ht="13.8" thickBot="1" x14ac:dyDescent="0.3">
      <c r="A171" s="461"/>
      <c r="B171" s="455"/>
      <c r="C171" s="454">
        <v>2014</v>
      </c>
      <c r="D171" s="310" t="s">
        <v>35</v>
      </c>
      <c r="E171" s="303">
        <v>8</v>
      </c>
      <c r="F171" s="303">
        <v>0</v>
      </c>
      <c r="G171" s="303">
        <v>0</v>
      </c>
      <c r="H171" s="303">
        <v>2</v>
      </c>
      <c r="I171" s="303">
        <v>6</v>
      </c>
      <c r="J171" s="303">
        <v>0</v>
      </c>
      <c r="K171" s="303">
        <v>0</v>
      </c>
      <c r="L171" s="303">
        <v>0</v>
      </c>
    </row>
    <row r="172" spans="1:12" ht="13.8" thickBot="1" x14ac:dyDescent="0.3">
      <c r="A172" s="461"/>
      <c r="B172" s="455"/>
      <c r="C172" s="455"/>
      <c r="D172" s="310" t="s">
        <v>7</v>
      </c>
      <c r="E172" s="303">
        <v>0</v>
      </c>
      <c r="F172" s="303">
        <v>0</v>
      </c>
      <c r="G172" s="303">
        <v>0</v>
      </c>
      <c r="H172" s="303">
        <v>0</v>
      </c>
      <c r="I172" s="303">
        <v>0</v>
      </c>
      <c r="J172" s="303">
        <v>0</v>
      </c>
      <c r="K172" s="303">
        <v>0</v>
      </c>
      <c r="L172" s="303">
        <v>0</v>
      </c>
    </row>
    <row r="173" spans="1:12" ht="13.8" thickBot="1" x14ac:dyDescent="0.3">
      <c r="A173" s="461"/>
      <c r="B173" s="455"/>
      <c r="C173" s="455"/>
      <c r="D173" s="310" t="s">
        <v>4</v>
      </c>
      <c r="E173" s="303">
        <v>2</v>
      </c>
      <c r="F173" s="303">
        <v>0</v>
      </c>
      <c r="G173" s="303">
        <v>0</v>
      </c>
      <c r="H173" s="303">
        <v>1</v>
      </c>
      <c r="I173" s="303">
        <v>1</v>
      </c>
      <c r="J173" s="303">
        <v>0</v>
      </c>
      <c r="K173" s="303">
        <v>0</v>
      </c>
      <c r="L173" s="303">
        <v>0</v>
      </c>
    </row>
    <row r="174" spans="1:12" ht="13.8" thickBot="1" x14ac:dyDescent="0.3">
      <c r="A174" s="461"/>
      <c r="B174" s="455"/>
      <c r="C174" s="455"/>
      <c r="D174" s="310" t="s">
        <v>5</v>
      </c>
      <c r="E174" s="303">
        <v>2</v>
      </c>
      <c r="F174" s="303">
        <v>0</v>
      </c>
      <c r="G174" s="303">
        <v>0</v>
      </c>
      <c r="H174" s="303">
        <v>0</v>
      </c>
      <c r="I174" s="303">
        <v>2</v>
      </c>
      <c r="J174" s="303">
        <v>0</v>
      </c>
      <c r="K174" s="303">
        <v>0</v>
      </c>
      <c r="L174" s="303">
        <v>0</v>
      </c>
    </row>
    <row r="175" spans="1:12" ht="13.8" thickBot="1" x14ac:dyDescent="0.3">
      <c r="A175" s="461"/>
      <c r="B175" s="455"/>
      <c r="C175" s="456"/>
      <c r="D175" s="310" t="s">
        <v>6</v>
      </c>
      <c r="E175" s="303">
        <v>4</v>
      </c>
      <c r="F175" s="303">
        <v>0</v>
      </c>
      <c r="G175" s="303">
        <v>0</v>
      </c>
      <c r="H175" s="303">
        <v>1</v>
      </c>
      <c r="I175" s="303">
        <v>3</v>
      </c>
      <c r="J175" s="303">
        <v>0</v>
      </c>
      <c r="K175" s="303">
        <v>0</v>
      </c>
      <c r="L175" s="303">
        <v>0</v>
      </c>
    </row>
    <row r="176" spans="1:12" ht="13.8" thickBot="1" x14ac:dyDescent="0.3">
      <c r="A176" s="461"/>
      <c r="B176" s="455"/>
      <c r="C176" s="311"/>
      <c r="D176" s="310"/>
      <c r="E176" s="303"/>
      <c r="F176" s="303"/>
      <c r="G176" s="303"/>
      <c r="H176" s="303"/>
      <c r="I176" s="303"/>
      <c r="J176" s="303"/>
      <c r="K176" s="303"/>
      <c r="L176" s="303"/>
    </row>
    <row r="177" spans="1:12" ht="13.8" thickBot="1" x14ac:dyDescent="0.3">
      <c r="A177" s="461"/>
      <c r="B177" s="455"/>
      <c r="C177" s="454">
        <v>2015</v>
      </c>
      <c r="D177" s="310" t="s">
        <v>35</v>
      </c>
      <c r="E177" s="303">
        <v>6</v>
      </c>
      <c r="F177" s="303">
        <v>0</v>
      </c>
      <c r="G177" s="303">
        <v>0</v>
      </c>
      <c r="H177" s="303">
        <v>0</v>
      </c>
      <c r="I177" s="303">
        <v>3</v>
      </c>
      <c r="J177" s="303">
        <v>1</v>
      </c>
      <c r="K177" s="303">
        <v>2</v>
      </c>
      <c r="L177" s="303">
        <v>0</v>
      </c>
    </row>
    <row r="178" spans="1:12" ht="13.8" thickBot="1" x14ac:dyDescent="0.3">
      <c r="A178" s="461"/>
      <c r="B178" s="455"/>
      <c r="C178" s="455"/>
      <c r="D178" s="310" t="s">
        <v>7</v>
      </c>
      <c r="E178" s="303">
        <v>3</v>
      </c>
      <c r="F178" s="303">
        <v>0</v>
      </c>
      <c r="G178" s="303">
        <v>0</v>
      </c>
      <c r="H178" s="303">
        <v>0</v>
      </c>
      <c r="I178" s="303">
        <v>3</v>
      </c>
      <c r="J178" s="303">
        <v>0</v>
      </c>
      <c r="K178" s="303">
        <v>0</v>
      </c>
      <c r="L178" s="303">
        <v>0</v>
      </c>
    </row>
    <row r="179" spans="1:12" ht="13.8" thickBot="1" x14ac:dyDescent="0.3">
      <c r="A179" s="461"/>
      <c r="B179" s="455"/>
      <c r="C179" s="455"/>
      <c r="D179" s="310" t="s">
        <v>4</v>
      </c>
      <c r="E179" s="303">
        <v>3</v>
      </c>
      <c r="F179" s="303">
        <v>0</v>
      </c>
      <c r="G179" s="303">
        <v>0</v>
      </c>
      <c r="H179" s="303">
        <v>0</v>
      </c>
      <c r="I179" s="303">
        <v>0</v>
      </c>
      <c r="J179" s="303">
        <v>1</v>
      </c>
      <c r="K179" s="303">
        <v>2</v>
      </c>
      <c r="L179" s="303">
        <v>0</v>
      </c>
    </row>
    <row r="180" spans="1:12" ht="13.8" thickBot="1" x14ac:dyDescent="0.3">
      <c r="A180" s="461"/>
      <c r="B180" s="311"/>
      <c r="C180" s="311"/>
      <c r="D180" s="310"/>
      <c r="E180" s="303"/>
      <c r="F180" s="303"/>
      <c r="G180" s="303"/>
      <c r="H180" s="303"/>
      <c r="I180" s="303"/>
      <c r="J180" s="303"/>
      <c r="K180" s="303"/>
      <c r="L180" s="303"/>
    </row>
    <row r="181" spans="1:12" ht="13.8" thickBot="1" x14ac:dyDescent="0.3">
      <c r="A181" s="461"/>
      <c r="B181" s="454" t="s">
        <v>87</v>
      </c>
      <c r="C181" s="309">
        <v>2013</v>
      </c>
      <c r="D181" s="310" t="s">
        <v>35</v>
      </c>
      <c r="E181" s="303">
        <v>60</v>
      </c>
      <c r="F181" s="303">
        <v>10</v>
      </c>
      <c r="G181" s="303">
        <v>0</v>
      </c>
      <c r="H181" s="303">
        <v>3</v>
      </c>
      <c r="I181" s="303">
        <v>16</v>
      </c>
      <c r="J181" s="303">
        <v>2</v>
      </c>
      <c r="K181" s="303">
        <v>19</v>
      </c>
      <c r="L181" s="303">
        <v>10</v>
      </c>
    </row>
    <row r="182" spans="1:12" ht="13.8" thickBot="1" x14ac:dyDescent="0.3">
      <c r="A182" s="461"/>
      <c r="B182" s="455"/>
      <c r="C182" s="454">
        <v>2014</v>
      </c>
      <c r="D182" s="310" t="s">
        <v>35</v>
      </c>
      <c r="E182" s="303">
        <v>29</v>
      </c>
      <c r="F182" s="303">
        <v>7</v>
      </c>
      <c r="G182" s="303">
        <v>0</v>
      </c>
      <c r="H182" s="303">
        <v>5</v>
      </c>
      <c r="I182" s="303">
        <v>15</v>
      </c>
      <c r="J182" s="303">
        <v>0</v>
      </c>
      <c r="K182" s="303">
        <v>2</v>
      </c>
      <c r="L182" s="303">
        <v>0</v>
      </c>
    </row>
    <row r="183" spans="1:12" ht="13.8" thickBot="1" x14ac:dyDescent="0.3">
      <c r="A183" s="461"/>
      <c r="B183" s="455"/>
      <c r="C183" s="455"/>
      <c r="D183" s="310" t="s">
        <v>7</v>
      </c>
      <c r="E183" s="303">
        <v>15</v>
      </c>
      <c r="F183" s="303">
        <v>4</v>
      </c>
      <c r="G183" s="303">
        <v>0</v>
      </c>
      <c r="H183" s="303">
        <v>4</v>
      </c>
      <c r="I183" s="303">
        <v>7</v>
      </c>
      <c r="J183" s="303">
        <v>0</v>
      </c>
      <c r="K183" s="303">
        <v>0</v>
      </c>
      <c r="L183" s="303">
        <v>0</v>
      </c>
    </row>
    <row r="184" spans="1:12" ht="13.8" thickBot="1" x14ac:dyDescent="0.3">
      <c r="A184" s="461"/>
      <c r="B184" s="455"/>
      <c r="C184" s="455"/>
      <c r="D184" s="310" t="s">
        <v>4</v>
      </c>
      <c r="E184" s="303">
        <v>4</v>
      </c>
      <c r="F184" s="303">
        <v>2</v>
      </c>
      <c r="G184" s="303">
        <v>0</v>
      </c>
      <c r="H184" s="303">
        <v>0</v>
      </c>
      <c r="I184" s="303">
        <v>1</v>
      </c>
      <c r="J184" s="303">
        <v>0</v>
      </c>
      <c r="K184" s="303">
        <v>1</v>
      </c>
      <c r="L184" s="303">
        <v>0</v>
      </c>
    </row>
    <row r="185" spans="1:12" ht="13.8" thickBot="1" x14ac:dyDescent="0.3">
      <c r="A185" s="461"/>
      <c r="B185" s="455"/>
      <c r="C185" s="455"/>
      <c r="D185" s="310" t="s">
        <v>5</v>
      </c>
      <c r="E185" s="303">
        <v>2</v>
      </c>
      <c r="F185" s="303">
        <v>0</v>
      </c>
      <c r="G185" s="303">
        <v>0</v>
      </c>
      <c r="H185" s="303">
        <v>0</v>
      </c>
      <c r="I185" s="303">
        <v>1</v>
      </c>
      <c r="J185" s="303">
        <v>0</v>
      </c>
      <c r="K185" s="303">
        <v>1</v>
      </c>
      <c r="L185" s="303">
        <v>0</v>
      </c>
    </row>
    <row r="186" spans="1:12" ht="13.8" thickBot="1" x14ac:dyDescent="0.3">
      <c r="A186" s="461"/>
      <c r="B186" s="455"/>
      <c r="C186" s="456"/>
      <c r="D186" s="310" t="s">
        <v>6</v>
      </c>
      <c r="E186" s="303">
        <v>8</v>
      </c>
      <c r="F186" s="303">
        <v>1</v>
      </c>
      <c r="G186" s="303">
        <v>0</v>
      </c>
      <c r="H186" s="303">
        <v>1</v>
      </c>
      <c r="I186" s="303">
        <v>6</v>
      </c>
      <c r="J186" s="303">
        <v>0</v>
      </c>
      <c r="K186" s="303">
        <v>0</v>
      </c>
      <c r="L186" s="303">
        <v>0</v>
      </c>
    </row>
    <row r="187" spans="1:12" ht="13.8" thickBot="1" x14ac:dyDescent="0.3">
      <c r="A187" s="461"/>
      <c r="B187" s="455"/>
      <c r="C187" s="311"/>
      <c r="D187" s="310"/>
      <c r="E187" s="303"/>
      <c r="F187" s="303"/>
      <c r="G187" s="303"/>
      <c r="H187" s="303"/>
      <c r="I187" s="303"/>
      <c r="J187" s="303"/>
      <c r="K187" s="303"/>
      <c r="L187" s="303"/>
    </row>
    <row r="188" spans="1:12" ht="13.8" thickBot="1" x14ac:dyDescent="0.3">
      <c r="A188" s="461"/>
      <c r="B188" s="455"/>
      <c r="C188" s="454">
        <v>2015</v>
      </c>
      <c r="D188" s="310" t="s">
        <v>35</v>
      </c>
      <c r="E188" s="303">
        <v>13</v>
      </c>
      <c r="F188" s="303">
        <v>2</v>
      </c>
      <c r="G188" s="303">
        <v>0</v>
      </c>
      <c r="H188" s="303">
        <v>0</v>
      </c>
      <c r="I188" s="303">
        <v>7</v>
      </c>
      <c r="J188" s="303">
        <v>1</v>
      </c>
      <c r="K188" s="303">
        <v>1</v>
      </c>
      <c r="L188" s="303">
        <v>2</v>
      </c>
    </row>
    <row r="189" spans="1:12" ht="13.8" thickBot="1" x14ac:dyDescent="0.3">
      <c r="A189" s="461"/>
      <c r="B189" s="455"/>
      <c r="C189" s="455"/>
      <c r="D189" s="310" t="s">
        <v>7</v>
      </c>
      <c r="E189" s="303">
        <v>7</v>
      </c>
      <c r="F189" s="303">
        <v>2</v>
      </c>
      <c r="G189" s="303">
        <v>0</v>
      </c>
      <c r="H189" s="303">
        <v>0</v>
      </c>
      <c r="I189" s="303">
        <v>3</v>
      </c>
      <c r="J189" s="303">
        <v>1</v>
      </c>
      <c r="K189" s="303">
        <v>1</v>
      </c>
      <c r="L189" s="303">
        <v>0</v>
      </c>
    </row>
    <row r="190" spans="1:12" ht="13.8" thickBot="1" x14ac:dyDescent="0.3">
      <c r="A190" s="461"/>
      <c r="B190" s="455"/>
      <c r="C190" s="455"/>
      <c r="D190" s="310" t="s">
        <v>4</v>
      </c>
      <c r="E190" s="303">
        <v>6</v>
      </c>
      <c r="F190" s="303">
        <v>0</v>
      </c>
      <c r="G190" s="303">
        <v>0</v>
      </c>
      <c r="H190" s="303">
        <v>0</v>
      </c>
      <c r="I190" s="303">
        <v>4</v>
      </c>
      <c r="J190" s="303">
        <v>0</v>
      </c>
      <c r="K190" s="303">
        <v>0</v>
      </c>
      <c r="L190" s="303">
        <v>2</v>
      </c>
    </row>
    <row r="191" spans="1:12" ht="13.8" thickBot="1" x14ac:dyDescent="0.3">
      <c r="A191" s="461"/>
      <c r="B191" s="311"/>
      <c r="C191" s="311"/>
      <c r="D191" s="310"/>
      <c r="E191" s="303"/>
      <c r="F191" s="303"/>
      <c r="G191" s="303"/>
      <c r="H191" s="303"/>
      <c r="I191" s="303"/>
      <c r="J191" s="303"/>
      <c r="K191" s="303"/>
      <c r="L191" s="303"/>
    </row>
    <row r="192" spans="1:12" ht="13.8" thickBot="1" x14ac:dyDescent="0.3">
      <c r="A192" s="461"/>
      <c r="B192" s="454" t="s">
        <v>88</v>
      </c>
      <c r="C192" s="309">
        <v>2013</v>
      </c>
      <c r="D192" s="310" t="s">
        <v>35</v>
      </c>
      <c r="E192" s="303">
        <v>8</v>
      </c>
      <c r="F192" s="303">
        <v>1</v>
      </c>
      <c r="G192" s="303">
        <v>0</v>
      </c>
      <c r="H192" s="303">
        <v>0</v>
      </c>
      <c r="I192" s="303">
        <v>1</v>
      </c>
      <c r="J192" s="303">
        <v>0</v>
      </c>
      <c r="K192" s="303">
        <v>6</v>
      </c>
      <c r="L192" s="303">
        <v>0</v>
      </c>
    </row>
    <row r="193" spans="1:12" ht="13.8" thickBot="1" x14ac:dyDescent="0.3">
      <c r="A193" s="461"/>
      <c r="B193" s="455"/>
      <c r="C193" s="454">
        <v>2014</v>
      </c>
      <c r="D193" s="310" t="s">
        <v>35</v>
      </c>
      <c r="E193" s="303">
        <v>2</v>
      </c>
      <c r="F193" s="303">
        <v>1</v>
      </c>
      <c r="G193" s="303">
        <v>1</v>
      </c>
      <c r="H193" s="303">
        <v>0</v>
      </c>
      <c r="I193" s="303">
        <v>0</v>
      </c>
      <c r="J193" s="303">
        <v>0</v>
      </c>
      <c r="K193" s="303">
        <v>0</v>
      </c>
      <c r="L193" s="303">
        <v>0</v>
      </c>
    </row>
    <row r="194" spans="1:12" ht="13.8" thickBot="1" x14ac:dyDescent="0.3">
      <c r="A194" s="461"/>
      <c r="B194" s="455"/>
      <c r="C194" s="455"/>
      <c r="D194" s="310" t="s">
        <v>7</v>
      </c>
      <c r="E194" s="303">
        <v>0</v>
      </c>
      <c r="F194" s="303">
        <v>0</v>
      </c>
      <c r="G194" s="303">
        <v>0</v>
      </c>
      <c r="H194" s="303">
        <v>0</v>
      </c>
      <c r="I194" s="303">
        <v>0</v>
      </c>
      <c r="J194" s="303">
        <v>0</v>
      </c>
      <c r="K194" s="303">
        <v>0</v>
      </c>
      <c r="L194" s="303">
        <v>0</v>
      </c>
    </row>
    <row r="195" spans="1:12" ht="13.8" thickBot="1" x14ac:dyDescent="0.3">
      <c r="A195" s="461"/>
      <c r="B195" s="455"/>
      <c r="C195" s="455"/>
      <c r="D195" s="310" t="s">
        <v>4</v>
      </c>
      <c r="E195" s="303">
        <v>0</v>
      </c>
      <c r="F195" s="303">
        <v>0</v>
      </c>
      <c r="G195" s="303">
        <v>0</v>
      </c>
      <c r="H195" s="303">
        <v>0</v>
      </c>
      <c r="I195" s="303">
        <v>0</v>
      </c>
      <c r="J195" s="303">
        <v>0</v>
      </c>
      <c r="K195" s="303">
        <v>0</v>
      </c>
      <c r="L195" s="303">
        <v>0</v>
      </c>
    </row>
    <row r="196" spans="1:12" ht="13.8" thickBot="1" x14ac:dyDescent="0.3">
      <c r="A196" s="461"/>
      <c r="B196" s="455"/>
      <c r="C196" s="455"/>
      <c r="D196" s="310" t="s">
        <v>5</v>
      </c>
      <c r="E196" s="303">
        <v>2</v>
      </c>
      <c r="F196" s="303">
        <v>1</v>
      </c>
      <c r="G196" s="303">
        <v>1</v>
      </c>
      <c r="H196" s="303">
        <v>0</v>
      </c>
      <c r="I196" s="303">
        <v>0</v>
      </c>
      <c r="J196" s="303">
        <v>0</v>
      </c>
      <c r="K196" s="303">
        <v>0</v>
      </c>
      <c r="L196" s="303">
        <v>0</v>
      </c>
    </row>
    <row r="197" spans="1:12" ht="13.8" thickBot="1" x14ac:dyDescent="0.3">
      <c r="A197" s="461"/>
      <c r="B197" s="455"/>
      <c r="C197" s="456"/>
      <c r="D197" s="310" t="s">
        <v>6</v>
      </c>
      <c r="E197" s="303">
        <v>0</v>
      </c>
      <c r="F197" s="303">
        <v>0</v>
      </c>
      <c r="G197" s="303">
        <v>0</v>
      </c>
      <c r="H197" s="303">
        <v>0</v>
      </c>
      <c r="I197" s="303">
        <v>0</v>
      </c>
      <c r="J197" s="303">
        <v>0</v>
      </c>
      <c r="K197" s="303">
        <v>0</v>
      </c>
      <c r="L197" s="303">
        <v>0</v>
      </c>
    </row>
    <row r="198" spans="1:12" ht="13.8" thickBot="1" x14ac:dyDescent="0.3">
      <c r="A198" s="461"/>
      <c r="B198" s="455"/>
      <c r="C198" s="311"/>
      <c r="D198" s="310"/>
      <c r="E198" s="303"/>
      <c r="F198" s="303"/>
      <c r="G198" s="303"/>
      <c r="H198" s="303"/>
      <c r="I198" s="303"/>
      <c r="J198" s="303"/>
      <c r="K198" s="303"/>
      <c r="L198" s="303"/>
    </row>
    <row r="199" spans="1:12" ht="13.8" thickBot="1" x14ac:dyDescent="0.3">
      <c r="A199" s="461"/>
      <c r="B199" s="455"/>
      <c r="C199" s="454">
        <v>2015</v>
      </c>
      <c r="D199" s="310" t="s">
        <v>35</v>
      </c>
      <c r="E199" s="303">
        <v>5</v>
      </c>
      <c r="F199" s="303">
        <v>1</v>
      </c>
      <c r="G199" s="303">
        <v>0</v>
      </c>
      <c r="H199" s="303">
        <v>0</v>
      </c>
      <c r="I199" s="303">
        <v>1</v>
      </c>
      <c r="J199" s="303">
        <v>0</v>
      </c>
      <c r="K199" s="303">
        <v>2</v>
      </c>
      <c r="L199" s="303">
        <v>1</v>
      </c>
    </row>
    <row r="200" spans="1:12" ht="13.8" thickBot="1" x14ac:dyDescent="0.3">
      <c r="A200" s="461"/>
      <c r="B200" s="455"/>
      <c r="C200" s="455"/>
      <c r="D200" s="310" t="s">
        <v>7</v>
      </c>
      <c r="E200" s="303">
        <v>3</v>
      </c>
      <c r="F200" s="303">
        <v>0</v>
      </c>
      <c r="G200" s="303">
        <v>0</v>
      </c>
      <c r="H200" s="303">
        <v>0</v>
      </c>
      <c r="I200" s="303">
        <v>1</v>
      </c>
      <c r="J200" s="303">
        <v>0</v>
      </c>
      <c r="K200" s="303">
        <v>1</v>
      </c>
      <c r="L200" s="303">
        <v>1</v>
      </c>
    </row>
    <row r="201" spans="1:12" ht="13.8" thickBot="1" x14ac:dyDescent="0.3">
      <c r="A201" s="461"/>
      <c r="B201" s="455"/>
      <c r="C201" s="455"/>
      <c r="D201" s="310" t="s">
        <v>4</v>
      </c>
      <c r="E201" s="303">
        <v>2</v>
      </c>
      <c r="F201" s="303">
        <v>1</v>
      </c>
      <c r="G201" s="303">
        <v>0</v>
      </c>
      <c r="H201" s="303">
        <v>0</v>
      </c>
      <c r="I201" s="303">
        <v>0</v>
      </c>
      <c r="J201" s="303">
        <v>0</v>
      </c>
      <c r="K201" s="303">
        <v>1</v>
      </c>
      <c r="L201" s="303">
        <v>0</v>
      </c>
    </row>
    <row r="202" spans="1:12" ht="13.8" thickBot="1" x14ac:dyDescent="0.3">
      <c r="A202" s="461"/>
      <c r="B202" s="311"/>
      <c r="C202" s="311"/>
      <c r="D202" s="310"/>
      <c r="E202" s="303"/>
      <c r="F202" s="303"/>
      <c r="G202" s="303"/>
      <c r="H202" s="303"/>
      <c r="I202" s="303"/>
      <c r="J202" s="303"/>
      <c r="K202" s="303"/>
      <c r="L202" s="303"/>
    </row>
    <row r="203" spans="1:12" ht="13.8" thickBot="1" x14ac:dyDescent="0.3">
      <c r="A203" s="461"/>
      <c r="B203" s="454" t="s">
        <v>94</v>
      </c>
      <c r="C203" s="309">
        <v>2013</v>
      </c>
      <c r="D203" s="310" t="s">
        <v>35</v>
      </c>
      <c r="E203" s="303">
        <v>0</v>
      </c>
      <c r="F203" s="303">
        <v>0</v>
      </c>
      <c r="G203" s="303">
        <v>0</v>
      </c>
      <c r="H203" s="303">
        <v>0</v>
      </c>
      <c r="I203" s="303">
        <v>0</v>
      </c>
      <c r="J203" s="303">
        <v>0</v>
      </c>
      <c r="K203" s="303">
        <v>0</v>
      </c>
      <c r="L203" s="303">
        <v>0</v>
      </c>
    </row>
    <row r="204" spans="1:12" ht="13.8" thickBot="1" x14ac:dyDescent="0.3">
      <c r="A204" s="461"/>
      <c r="B204" s="455"/>
      <c r="C204" s="454">
        <v>2014</v>
      </c>
      <c r="D204" s="310" t="s">
        <v>35</v>
      </c>
      <c r="E204" s="303">
        <v>1</v>
      </c>
      <c r="F204" s="303">
        <v>0</v>
      </c>
      <c r="G204" s="303">
        <v>0</v>
      </c>
      <c r="H204" s="303">
        <v>0</v>
      </c>
      <c r="I204" s="303">
        <v>0</v>
      </c>
      <c r="J204" s="303">
        <v>1</v>
      </c>
      <c r="K204" s="303">
        <v>0</v>
      </c>
      <c r="L204" s="303">
        <v>0</v>
      </c>
    </row>
    <row r="205" spans="1:12" ht="13.8" thickBot="1" x14ac:dyDescent="0.3">
      <c r="A205" s="461"/>
      <c r="B205" s="455"/>
      <c r="C205" s="455"/>
      <c r="D205" s="310" t="s">
        <v>7</v>
      </c>
      <c r="E205" s="303">
        <v>0</v>
      </c>
      <c r="F205" s="303">
        <v>0</v>
      </c>
      <c r="G205" s="303">
        <v>0</v>
      </c>
      <c r="H205" s="303">
        <v>0</v>
      </c>
      <c r="I205" s="303">
        <v>0</v>
      </c>
      <c r="J205" s="303">
        <v>0</v>
      </c>
      <c r="K205" s="303">
        <v>0</v>
      </c>
      <c r="L205" s="303">
        <v>0</v>
      </c>
    </row>
    <row r="206" spans="1:12" ht="13.8" thickBot="1" x14ac:dyDescent="0.3">
      <c r="A206" s="461"/>
      <c r="B206" s="455"/>
      <c r="C206" s="455"/>
      <c r="D206" s="310" t="s">
        <v>4</v>
      </c>
      <c r="E206" s="303">
        <v>0</v>
      </c>
      <c r="F206" s="303">
        <v>0</v>
      </c>
      <c r="G206" s="303">
        <v>0</v>
      </c>
      <c r="H206" s="303">
        <v>0</v>
      </c>
      <c r="I206" s="303">
        <v>0</v>
      </c>
      <c r="J206" s="303">
        <v>0</v>
      </c>
      <c r="K206" s="303">
        <v>0</v>
      </c>
      <c r="L206" s="303">
        <v>0</v>
      </c>
    </row>
    <row r="207" spans="1:12" ht="13.8" thickBot="1" x14ac:dyDescent="0.3">
      <c r="A207" s="461"/>
      <c r="B207" s="455"/>
      <c r="C207" s="455"/>
      <c r="D207" s="310" t="s">
        <v>5</v>
      </c>
      <c r="E207" s="303">
        <v>1</v>
      </c>
      <c r="F207" s="303">
        <v>0</v>
      </c>
      <c r="G207" s="303">
        <v>0</v>
      </c>
      <c r="H207" s="303">
        <v>0</v>
      </c>
      <c r="I207" s="303">
        <v>0</v>
      </c>
      <c r="J207" s="303">
        <v>1</v>
      </c>
      <c r="K207" s="303">
        <v>0</v>
      </c>
      <c r="L207" s="303">
        <v>0</v>
      </c>
    </row>
    <row r="208" spans="1:12" ht="13.8" thickBot="1" x14ac:dyDescent="0.3">
      <c r="A208" s="461"/>
      <c r="B208" s="455"/>
      <c r="C208" s="456"/>
      <c r="D208" s="310" t="s">
        <v>6</v>
      </c>
      <c r="E208" s="303">
        <v>0</v>
      </c>
      <c r="F208" s="303">
        <v>0</v>
      </c>
      <c r="G208" s="303">
        <v>0</v>
      </c>
      <c r="H208" s="303">
        <v>0</v>
      </c>
      <c r="I208" s="303">
        <v>0</v>
      </c>
      <c r="J208" s="303">
        <v>0</v>
      </c>
      <c r="K208" s="303">
        <v>0</v>
      </c>
      <c r="L208" s="303">
        <v>0</v>
      </c>
    </row>
    <row r="209" spans="1:12" ht="13.8" thickBot="1" x14ac:dyDescent="0.3">
      <c r="A209" s="461"/>
      <c r="B209" s="455"/>
      <c r="C209" s="311"/>
      <c r="D209" s="310"/>
      <c r="E209" s="303"/>
      <c r="F209" s="303"/>
      <c r="G209" s="303"/>
      <c r="H209" s="303"/>
      <c r="I209" s="303"/>
      <c r="J209" s="303"/>
      <c r="K209" s="303"/>
      <c r="L209" s="303"/>
    </row>
    <row r="210" spans="1:12" ht="13.8" thickBot="1" x14ac:dyDescent="0.3">
      <c r="A210" s="461"/>
      <c r="B210" s="455"/>
      <c r="C210" s="454">
        <v>2015</v>
      </c>
      <c r="D210" s="310" t="s">
        <v>35</v>
      </c>
      <c r="E210" s="303">
        <v>0</v>
      </c>
      <c r="F210" s="303">
        <v>0</v>
      </c>
      <c r="G210" s="303">
        <v>0</v>
      </c>
      <c r="H210" s="303">
        <v>0</v>
      </c>
      <c r="I210" s="303">
        <v>0</v>
      </c>
      <c r="J210" s="303">
        <v>0</v>
      </c>
      <c r="K210" s="303">
        <v>0</v>
      </c>
      <c r="L210" s="303">
        <v>0</v>
      </c>
    </row>
    <row r="211" spans="1:12" ht="13.8" thickBot="1" x14ac:dyDescent="0.3">
      <c r="A211" s="461"/>
      <c r="B211" s="455"/>
      <c r="C211" s="455"/>
      <c r="D211" s="310" t="s">
        <v>7</v>
      </c>
      <c r="E211" s="303">
        <v>0</v>
      </c>
      <c r="F211" s="303">
        <v>0</v>
      </c>
      <c r="G211" s="303">
        <v>0</v>
      </c>
      <c r="H211" s="303">
        <v>0</v>
      </c>
      <c r="I211" s="303">
        <v>0</v>
      </c>
      <c r="J211" s="303">
        <v>0</v>
      </c>
      <c r="K211" s="303">
        <v>0</v>
      </c>
      <c r="L211" s="303">
        <v>0</v>
      </c>
    </row>
    <row r="212" spans="1:12" ht="13.8" thickBot="1" x14ac:dyDescent="0.3">
      <c r="A212" s="461"/>
      <c r="B212" s="455"/>
      <c r="C212" s="455"/>
      <c r="D212" s="310" t="s">
        <v>4</v>
      </c>
      <c r="E212" s="303">
        <v>0</v>
      </c>
      <c r="F212" s="303">
        <v>0</v>
      </c>
      <c r="G212" s="303">
        <v>0</v>
      </c>
      <c r="H212" s="303">
        <v>0</v>
      </c>
      <c r="I212" s="303">
        <v>0</v>
      </c>
      <c r="J212" s="303">
        <v>0</v>
      </c>
      <c r="K212" s="303">
        <v>0</v>
      </c>
      <c r="L212" s="303">
        <v>0</v>
      </c>
    </row>
  </sheetData>
  <mergeCells count="66">
    <mergeCell ref="A1:D4"/>
    <mergeCell ref="E1:L1"/>
    <mergeCell ref="E2:L2"/>
    <mergeCell ref="E3:E4"/>
    <mergeCell ref="F3:L3"/>
    <mergeCell ref="B16:B25"/>
    <mergeCell ref="C17:C21"/>
    <mergeCell ref="C23:C25"/>
    <mergeCell ref="B27:B36"/>
    <mergeCell ref="C28:C32"/>
    <mergeCell ref="C34:C36"/>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C78:C80"/>
    <mergeCell ref="B82:B91"/>
    <mergeCell ref="C83:C87"/>
    <mergeCell ref="C89:C91"/>
    <mergeCell ref="B93:B102"/>
    <mergeCell ref="C94:C98"/>
    <mergeCell ref="C100:C102"/>
    <mergeCell ref="C127:C131"/>
    <mergeCell ref="C133:C135"/>
    <mergeCell ref="B137:B146"/>
    <mergeCell ref="C138:C142"/>
    <mergeCell ref="C144:C146"/>
    <mergeCell ref="B126:B135"/>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B203:B212"/>
    <mergeCell ref="C204:C208"/>
    <mergeCell ref="C210:C212"/>
    <mergeCell ref="C177:C179"/>
    <mergeCell ref="B181:B190"/>
    <mergeCell ref="C182:C186"/>
    <mergeCell ref="C188:C190"/>
    <mergeCell ref="B192:B201"/>
    <mergeCell ref="C193:C197"/>
    <mergeCell ref="C199:C201"/>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1</vt:lpstr>
      <vt:lpstr>Table 2</vt:lpstr>
      <vt:lpstr>Table 3</vt:lpstr>
      <vt:lpstr>Table 3 (2)</vt:lpstr>
      <vt:lpstr>Table 2 (2)</vt:lpstr>
      <vt:lpstr>Table 1 (2)</vt:lpstr>
      <vt:lpstr>Data for T1</vt:lpstr>
      <vt:lpstr>data for T2</vt:lpstr>
      <vt:lpstr>data for T3</vt:lpstr>
      <vt:lpstr>data T3 2013</vt:lpstr>
      <vt:lpstr>Sheet2 (2)</vt:lpstr>
      <vt:lpstr>Sheet2</vt:lpstr>
      <vt:lpstr>Index!Print_Area</vt:lpstr>
      <vt:lpstr>'Table 1'!Print_Area</vt:lpstr>
      <vt:lpstr>'Table 1 (2)'!Print_Area</vt:lpstr>
      <vt:lpstr>'Table 2'!Print_Area</vt:lpstr>
      <vt:lpstr>'Table 2 (2)'!Print_Area</vt:lpstr>
      <vt:lpstr>'Table 3'!Print_Area</vt:lpstr>
      <vt:lpstr>'Table 3 (2)'!Print_Area</vt:lpstr>
      <vt:lpstr>'Data for T1'!Print_Titles</vt:lpstr>
      <vt:lpstr>'data for T2'!Print_Titles</vt:lpstr>
      <vt:lpstr>'Table 1'!Print_Titles</vt:lpstr>
      <vt:lpstr>'Table 1 (2)'!Print_Titles</vt:lpstr>
      <vt:lpstr>'Table 2'!Print_Titles</vt:lpstr>
      <vt:lpstr>'Table 2 (2)'!Print_Titles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Thakkar, Vinayak</cp:lastModifiedBy>
  <cp:lastPrinted>2015-12-16T15:36:55Z</cp:lastPrinted>
  <dcterms:created xsi:type="dcterms:W3CDTF">2013-10-22T15:27:45Z</dcterms:created>
  <dcterms:modified xsi:type="dcterms:W3CDTF">2015-12-30T13:12:29Z</dcterms:modified>
</cp:coreProperties>
</file>