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8505" activeTab="1"/>
  </bookViews>
  <sheets>
    <sheet name="Data" sheetId="1" r:id="rId1"/>
    <sheet name="House building data" sheetId="2" r:id="rId2"/>
  </sheets>
  <definedNames>
    <definedName name="_xlnm.Print_Area" localSheetId="0">'Data'!$A$1:$O$41</definedName>
  </definedNames>
  <calcPr fullCalcOnLoad="1"/>
</workbook>
</file>

<file path=xl/sharedStrings.xml><?xml version="1.0" encoding="utf-8"?>
<sst xmlns="http://schemas.openxmlformats.org/spreadsheetml/2006/main" count="246" uniqueCount="82">
  <si>
    <t>Simplification of environmental impact assessments</t>
  </si>
  <si>
    <t>Total</t>
  </si>
  <si>
    <t>2011/12</t>
  </si>
  <si>
    <t>2012/13</t>
  </si>
  <si>
    <t>2013/14</t>
  </si>
  <si>
    <t>2014/15</t>
  </si>
  <si>
    <t>Notes:</t>
  </si>
  <si>
    <t>2010/11</t>
  </si>
  <si>
    <t>Year 1</t>
  </si>
  <si>
    <t>Year 2</t>
  </si>
  <si>
    <t>Year 3</t>
  </si>
  <si>
    <t>Year 4</t>
  </si>
  <si>
    <t>EANCB (£m)</t>
  </si>
  <si>
    <t>Average</t>
  </si>
  <si>
    <t xml:space="preserve">(3) Part L 2013 will come into force in April 2014 but its impact will be phased in over time. </t>
  </si>
  <si>
    <t>Changes to Parts M, K &amp; N - simplifying and clarifying technical requirements to reduce "slips, trips, and falls"</t>
  </si>
  <si>
    <t>Building Control System Changes - simplifying operations and procedures</t>
  </si>
  <si>
    <t>Building Regs 2013: Part L changes - Improving the energy efficiency of buildings (3)</t>
  </si>
  <si>
    <t xml:space="preserve">(1) Where not apparent from the formal impact assessment, analysts estimated the general impact of a regulation on housebuilders for the purposes of the table. </t>
  </si>
  <si>
    <t>Abolition of HIPs (5)</t>
  </si>
  <si>
    <t>Building Regs: Changes to Access Statements clarifying requirements for disabled access into and around buildings</t>
  </si>
  <si>
    <t>Building Regs: Radon Maps - improved safety by referring to latest available Radon maps (4)</t>
  </si>
  <si>
    <t>Building Regs 2010: Part L changes - Improving the energy efficiency of buildings</t>
  </si>
  <si>
    <t>Construction Act - Improving the clarity of construction contracts to reduce disputes and arbitration procedures</t>
  </si>
  <si>
    <t>Streamlining information requirements for planning applications</t>
  </si>
  <si>
    <t>Streamlining information requirements for planning applications, including simplifying Design and Access Statements</t>
  </si>
  <si>
    <r>
      <t xml:space="preserve">Growth and Infrastructure Bill – Requiring that </t>
    </r>
    <r>
      <rPr>
        <sz val="11"/>
        <rFont val="Arial"/>
        <family val="2"/>
      </rPr>
      <t>information requested with planning applications is reasonable</t>
    </r>
  </si>
  <si>
    <t>12-month extension of temporary measure to allow applicants more time to implement planning permissions</t>
  </si>
  <si>
    <t>Review to simplify the planning appeals system</t>
  </si>
  <si>
    <t>Allowing change of use from office to residential without requiring planning consent</t>
  </si>
  <si>
    <t>26 weeks Planning Guarantee - ensuring that no aplication remains with decision-makers for more than a year including any appeal</t>
  </si>
  <si>
    <t>(2) The data only applies to England</t>
  </si>
  <si>
    <t>(5) This has been adjusted from the original HIPS Impact Assessment to reduce the per unit price from £290 to £230 because the Energy Performance Certificate is already counted.</t>
  </si>
  <si>
    <t>It is assumed that regulations related to the planning system are independent of actual housebuilding and therefore only the standard EANCB has been applied</t>
  </si>
  <si>
    <t>Annex B: Spending Review 2010 - Housebuilder Deregulation Commitment (1) (2)</t>
  </si>
  <si>
    <t>Assumptions used (see methodology note for further details)</t>
  </si>
  <si>
    <t xml:space="preserve">Build rate assumptions </t>
  </si>
  <si>
    <t>Impact Assessment build rate assumption</t>
  </si>
  <si>
    <t>Phase in assumptions for standard building regulation</t>
  </si>
  <si>
    <t>Building regulations related</t>
  </si>
  <si>
    <t>Other policies</t>
  </si>
  <si>
    <t>Planning regulations related</t>
  </si>
  <si>
    <t>Deregulation (£m)</t>
  </si>
  <si>
    <t>Regulation (£m)</t>
  </si>
  <si>
    <t>Total (£m)</t>
  </si>
  <si>
    <t>Net Total (£m)</t>
  </si>
  <si>
    <t>(4) Radon is a naturally occurring radioactive gas.  In outside air  levels are low but it can accumulate inside buildings, where exposure to high levels for long periods can increase risks to health.  Certain areas of the country are more prone than others.</t>
  </si>
  <si>
    <t>Building Regs 2010: Part J changes - Improving safety of boilers and fires</t>
  </si>
  <si>
    <t>Number of dwellings</t>
  </si>
  <si>
    <t>Started</t>
  </si>
  <si>
    <t>Completed</t>
  </si>
  <si>
    <t>Private Enterprise</t>
  </si>
  <si>
    <t>Housing Associations</t>
  </si>
  <si>
    <t>Local Authorities</t>
  </si>
  <si>
    <t>All
Dwellings</t>
  </si>
  <si>
    <t>Q1</t>
  </si>
  <si>
    <t>Q2</t>
  </si>
  <si>
    <t>Q3</t>
  </si>
  <si>
    <t>Q4</t>
  </si>
  <si>
    <t>-</t>
  </si>
  <si>
    <t>R</t>
  </si>
  <si>
    <t>P</t>
  </si>
  <si>
    <t>1.    For detailed definitions of all tenures, see definitions of housing terms on Housing Statistics home page</t>
  </si>
  <si>
    <t>Sources:</t>
  </si>
  <si>
    <t>2.    Figures in this tables are not seasonally adjusted; for seasonally adjusted house building figures, please see live table 222 (England only).</t>
  </si>
  <si>
    <t>P2 returns from local authorities</t>
  </si>
  <si>
    <t>3.    Figures from October 2005 to March 2007 in England are missing a small number of starts and completions that were inspected by</t>
  </si>
  <si>
    <t>National House-Building Council (NHBC)</t>
  </si>
  <si>
    <t xml:space="preserve"> independent approved inspectors. These data are included from June 2007</t>
  </si>
  <si>
    <t>Approved inspector data returns</t>
  </si>
  <si>
    <t>Totals may not equal the sum of component parts due to rounding to the nearest 10</t>
  </si>
  <si>
    <t>-    Less than 5 dwellings</t>
  </si>
  <si>
    <t>P   Figure provisional and subject to revision</t>
  </si>
  <si>
    <t>R   Revised from previous release</t>
  </si>
  <si>
    <t>..   Not available</t>
  </si>
  <si>
    <t>Contact:</t>
  </si>
  <si>
    <t>Email: housing.statistics@communities.gsi.gov.uk</t>
  </si>
  <si>
    <t>File: hb1a-uk-q</t>
  </si>
  <si>
    <r>
      <t>Table 213 House building: permanent dwellings started and completed, by tenure</t>
    </r>
    <r>
      <rPr>
        <b/>
        <sz val="11"/>
        <color indexed="8"/>
        <rFont val="Arial"/>
        <family val="2"/>
      </rPr>
      <t>¹</t>
    </r>
    <r>
      <rPr>
        <b/>
        <sz val="10"/>
        <color indexed="8"/>
        <rFont val="Arial"/>
        <family val="2"/>
      </rPr>
      <t xml:space="preserve">, England (quarterly) </t>
    </r>
    <r>
      <rPr>
        <b/>
        <sz val="11"/>
        <color indexed="8"/>
        <rFont val="Arial"/>
        <family val="2"/>
      </rPr>
      <t>²</t>
    </r>
  </si>
  <si>
    <t>Latest update: 19/02/2015</t>
  </si>
  <si>
    <t>Next update: 21/05/2015</t>
  </si>
  <si>
    <t>Telephone: 0303 444 1864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</si>
</sst>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809]dd\ mmmm\ yyyy"/>
    <numFmt numFmtId="171" formatCode="0.000"/>
    <numFmt numFmtId="172" formatCode="[$-409]#,##0;[$-409]&quot;(&quot;#,##0&quot;)&quot;"/>
  </numFmts>
  <fonts count="58">
    <font>
      <sz val="10"/>
      <name val="Arial"/>
      <family val="0"/>
    </font>
    <font>
      <sz val="8"/>
      <name val="Arial"/>
      <family val="2"/>
    </font>
    <font>
      <b/>
      <sz val="10"/>
      <name val="Arial"/>
      <family val="2"/>
    </font>
    <font>
      <sz val="9"/>
      <name val="Arial"/>
      <family val="2"/>
    </font>
    <font>
      <u val="single"/>
      <sz val="10"/>
      <color indexed="12"/>
      <name val="Arial"/>
      <family val="2"/>
    </font>
    <font>
      <u val="single"/>
      <sz val="10"/>
      <color indexed="36"/>
      <name val="Arial"/>
      <family val="2"/>
    </font>
    <font>
      <sz val="11"/>
      <name val="Arial"/>
      <family val="2"/>
    </font>
    <font>
      <b/>
      <sz val="10"/>
      <color indexed="8"/>
      <name val="Arial"/>
      <family val="2"/>
    </font>
    <font>
      <b/>
      <sz val="11"/>
      <name val="Arial"/>
      <family val="2"/>
    </font>
    <font>
      <sz val="11"/>
      <color indexed="8"/>
      <name val="Arial"/>
      <family val="2"/>
    </font>
    <font>
      <i/>
      <sz val="11"/>
      <color indexed="8"/>
      <name val="Arial"/>
      <family val="2"/>
    </font>
    <font>
      <b/>
      <sz val="11"/>
      <color indexed="8"/>
      <name val="Arial"/>
      <family val="2"/>
    </font>
    <font>
      <b/>
      <i/>
      <u val="single"/>
      <sz val="11"/>
      <name val="Arial"/>
      <family val="2"/>
    </font>
    <font>
      <b/>
      <i/>
      <u val="single"/>
      <sz val="11"/>
      <color indexed="8"/>
      <name val="Arial"/>
      <family val="2"/>
    </font>
    <font>
      <b/>
      <u val="single"/>
      <sz val="14"/>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i/>
      <sz val="10"/>
      <color indexed="8"/>
      <name val="Arial"/>
      <family val="2"/>
    </font>
    <font>
      <b/>
      <sz val="5"/>
      <color indexed="8"/>
      <name val="Arial"/>
      <family val="2"/>
    </font>
    <font>
      <vertAlign val="superscript"/>
      <sz val="10"/>
      <color indexed="8"/>
      <name val="Arial"/>
      <family val="2"/>
    </font>
    <font>
      <sz val="8"/>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rgb="FF000000"/>
      <name val="Arial"/>
      <family val="2"/>
    </font>
    <font>
      <i/>
      <sz val="10"/>
      <color rgb="FF000000"/>
      <name val="Arial"/>
      <family val="2"/>
    </font>
    <font>
      <b/>
      <sz val="5"/>
      <color rgb="FF000000"/>
      <name val="Arial"/>
      <family val="2"/>
    </font>
    <font>
      <vertAlign val="superscript"/>
      <sz val="10"/>
      <color rgb="FF000000"/>
      <name val="Arial"/>
      <family val="2"/>
    </font>
    <font>
      <sz val="8"/>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theme="0"/>
        <bgColor indexed="64"/>
      </patternFill>
    </fill>
    <fill>
      <patternFill patternType="solid">
        <fgColor theme="0" tint="-0.1499900072813034"/>
        <bgColor indexed="64"/>
      </patternFill>
    </fill>
    <fill>
      <patternFill patternType="solid">
        <fgColor rgb="FFCC99FF"/>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medium"/>
      <right>
        <color indexed="63"/>
      </right>
      <top style="thin"/>
      <bottom style="thin"/>
    </border>
    <border>
      <left style="medium"/>
      <right>
        <color indexed="63"/>
      </right>
      <top style="medium"/>
      <bottom>
        <color indexed="63"/>
      </bottom>
    </border>
    <border>
      <left>
        <color indexed="63"/>
      </left>
      <right style="thin"/>
      <top>
        <color indexed="63"/>
      </top>
      <bottom style="thin"/>
    </border>
    <border>
      <left/>
      <right/>
      <top/>
      <bottom style="thin">
        <color rgb="FF000000"/>
      </bottom>
    </border>
    <border>
      <left/>
      <right/>
      <top style="thin">
        <color rgb="FF000000"/>
      </top>
      <bottom/>
    </border>
    <border>
      <left/>
      <right/>
      <top style="thin">
        <color rgb="FF000000"/>
      </top>
      <bottom style="thin">
        <color rgb="FF000000"/>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2">
    <xf numFmtId="0" fontId="0" fillId="0" borderId="0" xfId="0" applyAlignment="1">
      <alignment/>
    </xf>
    <xf numFmtId="0" fontId="0" fillId="0" borderId="0" xfId="0" applyFill="1" applyAlignment="1">
      <alignment/>
    </xf>
    <xf numFmtId="0" fontId="0" fillId="0" borderId="10" xfId="0" applyBorder="1" applyAlignment="1">
      <alignment/>
    </xf>
    <xf numFmtId="0" fontId="2" fillId="0" borderId="0" xfId="0" applyFont="1" applyBorder="1" applyAlignment="1">
      <alignment horizontal="center"/>
    </xf>
    <xf numFmtId="0" fontId="0" fillId="0" borderId="0" xfId="0" applyBorder="1" applyAlignment="1">
      <alignment/>
    </xf>
    <xf numFmtId="17" fontId="0" fillId="0" borderId="0" xfId="0" applyNumberFormat="1" applyFill="1" applyAlignment="1">
      <alignment/>
    </xf>
    <xf numFmtId="17" fontId="3" fillId="0" borderId="0" xfId="0" applyNumberFormat="1" applyFont="1" applyFill="1" applyAlignment="1">
      <alignment/>
    </xf>
    <xf numFmtId="0" fontId="0" fillId="0" borderId="11" xfId="0" applyBorder="1" applyAlignment="1">
      <alignment/>
    </xf>
    <xf numFmtId="0" fontId="2" fillId="0" borderId="10" xfId="0" applyFont="1" applyBorder="1" applyAlignment="1">
      <alignment horizontal="center"/>
    </xf>
    <xf numFmtId="2" fontId="0" fillId="0" borderId="0" xfId="0" applyNumberFormat="1" applyBorder="1" applyAlignment="1">
      <alignment/>
    </xf>
    <xf numFmtId="2" fontId="0" fillId="0" borderId="12" xfId="0" applyNumberFormat="1" applyBorder="1" applyAlignment="1">
      <alignment/>
    </xf>
    <xf numFmtId="0" fontId="0" fillId="0" borderId="0" xfId="0" applyFill="1" applyBorder="1" applyAlignment="1">
      <alignment/>
    </xf>
    <xf numFmtId="0" fontId="2" fillId="0" borderId="0" xfId="0" applyFont="1" applyFill="1" applyBorder="1" applyAlignment="1">
      <alignment/>
    </xf>
    <xf numFmtId="13" fontId="2" fillId="0" borderId="0" xfId="0" applyNumberFormat="1" applyFont="1" applyFill="1" applyBorder="1" applyAlignment="1" quotePrefix="1">
      <alignment horizontal="right"/>
    </xf>
    <xf numFmtId="9" fontId="2" fillId="0" borderId="0" xfId="0" applyNumberFormat="1" applyFont="1" applyFill="1" applyBorder="1" applyAlignment="1" quotePrefix="1">
      <alignment horizontal="right"/>
    </xf>
    <xf numFmtId="0" fontId="2" fillId="0" borderId="0" xfId="0" applyFont="1" applyFill="1" applyBorder="1" applyAlignment="1">
      <alignment horizontal="right"/>
    </xf>
    <xf numFmtId="0" fontId="2" fillId="0" borderId="0" xfId="0" applyFont="1" applyAlignment="1">
      <alignment horizontal="right"/>
    </xf>
    <xf numFmtId="2" fontId="0" fillId="0" borderId="0" xfId="0" applyNumberFormat="1" applyFill="1" applyBorder="1" applyAlignment="1">
      <alignment/>
    </xf>
    <xf numFmtId="9" fontId="0" fillId="0" borderId="0" xfId="0" applyNumberFormat="1" applyFill="1" applyBorder="1" applyAlignment="1">
      <alignment/>
    </xf>
    <xf numFmtId="9" fontId="2" fillId="0" borderId="0" xfId="0" applyNumberFormat="1" applyFont="1" applyFill="1" applyBorder="1" applyAlignment="1">
      <alignment horizontal="right"/>
    </xf>
    <xf numFmtId="0" fontId="2" fillId="0" borderId="0" xfId="0" applyFont="1" applyBorder="1" applyAlignment="1">
      <alignment/>
    </xf>
    <xf numFmtId="168" fontId="2" fillId="0" borderId="0" xfId="0" applyNumberFormat="1" applyFont="1" applyFill="1" applyBorder="1" applyAlignment="1">
      <alignment horizontal="right"/>
    </xf>
    <xf numFmtId="168" fontId="0" fillId="0" borderId="0" xfId="0" applyNumberFormat="1" applyAlignment="1">
      <alignment/>
    </xf>
    <xf numFmtId="168" fontId="6" fillId="33" borderId="13" xfId="0" applyNumberFormat="1" applyFont="1" applyFill="1" applyBorder="1" applyAlignment="1">
      <alignment/>
    </xf>
    <xf numFmtId="168" fontId="6" fillId="0" borderId="13" xfId="0" applyNumberFormat="1" applyFont="1" applyFill="1" applyBorder="1" applyAlignment="1">
      <alignment/>
    </xf>
    <xf numFmtId="168" fontId="6" fillId="34" borderId="13" xfId="0" applyNumberFormat="1" applyFont="1" applyFill="1" applyBorder="1" applyAlignment="1">
      <alignment/>
    </xf>
    <xf numFmtId="168" fontId="6" fillId="0" borderId="14" xfId="0" applyNumberFormat="1" applyFont="1" applyBorder="1" applyAlignment="1">
      <alignment/>
    </xf>
    <xf numFmtId="168" fontId="8" fillId="35" borderId="15" xfId="0" applyNumberFormat="1" applyFont="1" applyFill="1" applyBorder="1" applyAlignment="1">
      <alignment/>
    </xf>
    <xf numFmtId="0" fontId="6" fillId="33" borderId="13" xfId="0" applyFont="1" applyFill="1" applyBorder="1" applyAlignment="1">
      <alignment/>
    </xf>
    <xf numFmtId="2" fontId="6" fillId="0" borderId="14" xfId="0" applyNumberFormat="1" applyFont="1" applyBorder="1" applyAlignment="1">
      <alignment/>
    </xf>
    <xf numFmtId="0" fontId="6" fillId="0" borderId="15" xfId="0" applyFont="1" applyBorder="1" applyAlignment="1">
      <alignment/>
    </xf>
    <xf numFmtId="0" fontId="6" fillId="0" borderId="0" xfId="0" applyFont="1" applyFill="1" applyBorder="1" applyAlignment="1">
      <alignment/>
    </xf>
    <xf numFmtId="0" fontId="6" fillId="0" borderId="0" xfId="0" applyFont="1" applyAlignment="1">
      <alignment/>
    </xf>
    <xf numFmtId="0" fontId="9" fillId="33" borderId="16" xfId="0" applyFont="1" applyFill="1" applyBorder="1" applyAlignment="1">
      <alignment/>
    </xf>
    <xf numFmtId="168" fontId="9" fillId="33" borderId="16" xfId="0" applyNumberFormat="1" applyFont="1" applyFill="1" applyBorder="1" applyAlignment="1">
      <alignment/>
    </xf>
    <xf numFmtId="168" fontId="6" fillId="33" borderId="0" xfId="0" applyNumberFormat="1" applyFont="1" applyFill="1" applyBorder="1" applyAlignment="1">
      <alignment/>
    </xf>
    <xf numFmtId="0" fontId="6" fillId="33" borderId="0" xfId="0" applyFont="1" applyFill="1" applyBorder="1" applyAlignment="1">
      <alignment/>
    </xf>
    <xf numFmtId="168" fontId="6" fillId="0" borderId="0" xfId="0" applyNumberFormat="1" applyFont="1" applyFill="1" applyBorder="1" applyAlignment="1">
      <alignment/>
    </xf>
    <xf numFmtId="0" fontId="6" fillId="0" borderId="0" xfId="0" applyFont="1" applyFill="1" applyBorder="1" applyAlignment="1">
      <alignment/>
    </xf>
    <xf numFmtId="2" fontId="6" fillId="33" borderId="0" xfId="0" applyNumberFormat="1" applyFont="1" applyFill="1" applyBorder="1" applyAlignment="1">
      <alignment/>
    </xf>
    <xf numFmtId="168" fontId="9" fillId="0" borderId="16" xfId="0" applyNumberFormat="1" applyFont="1" applyBorder="1" applyAlignment="1">
      <alignment/>
    </xf>
    <xf numFmtId="2" fontId="6" fillId="0" borderId="0" xfId="0" applyNumberFormat="1" applyFont="1" applyFill="1" applyBorder="1" applyAlignment="1">
      <alignment/>
    </xf>
    <xf numFmtId="0" fontId="9" fillId="0" borderId="16" xfId="0" applyFont="1" applyBorder="1" applyAlignment="1">
      <alignment/>
    </xf>
    <xf numFmtId="168" fontId="6" fillId="34" borderId="0" xfId="0" applyNumberFormat="1" applyFont="1" applyFill="1" applyBorder="1" applyAlignment="1">
      <alignment/>
    </xf>
    <xf numFmtId="0" fontId="6" fillId="34" borderId="0" xfId="0" applyFont="1" applyFill="1" applyBorder="1" applyAlignment="1">
      <alignment/>
    </xf>
    <xf numFmtId="2" fontId="6" fillId="34" borderId="0" xfId="0" applyNumberFormat="1" applyFont="1" applyFill="1" applyBorder="1" applyAlignment="1">
      <alignment/>
    </xf>
    <xf numFmtId="0" fontId="9" fillId="34" borderId="16" xfId="0" applyFont="1" applyFill="1" applyBorder="1" applyAlignment="1">
      <alignment/>
    </xf>
    <xf numFmtId="168" fontId="9" fillId="34" borderId="16" xfId="0" applyNumberFormat="1" applyFont="1" applyFill="1" applyBorder="1" applyAlignment="1">
      <alignment/>
    </xf>
    <xf numFmtId="168" fontId="9" fillId="34" borderId="16" xfId="0" applyNumberFormat="1" applyFont="1" applyFill="1" applyBorder="1" applyAlignment="1">
      <alignment wrapText="1"/>
    </xf>
    <xf numFmtId="0" fontId="7" fillId="0" borderId="0" xfId="0" applyFont="1" applyFill="1" applyBorder="1" applyAlignment="1">
      <alignment/>
    </xf>
    <xf numFmtId="0" fontId="6" fillId="0" borderId="0" xfId="0" applyFont="1" applyBorder="1" applyAlignment="1">
      <alignment/>
    </xf>
    <xf numFmtId="168" fontId="8" fillId="0" borderId="0" xfId="0" applyNumberFormat="1" applyFont="1" applyFill="1" applyBorder="1" applyAlignment="1">
      <alignment/>
    </xf>
    <xf numFmtId="168" fontId="8" fillId="0" borderId="15" xfId="0" applyNumberFormat="1" applyFont="1" applyFill="1" applyBorder="1" applyAlignment="1">
      <alignment/>
    </xf>
    <xf numFmtId="0" fontId="9" fillId="34" borderId="16" xfId="0" applyFont="1" applyFill="1" applyBorder="1" applyAlignment="1">
      <alignment/>
    </xf>
    <xf numFmtId="0" fontId="9" fillId="10" borderId="16" xfId="0" applyFont="1" applyFill="1" applyBorder="1" applyAlignment="1">
      <alignment/>
    </xf>
    <xf numFmtId="168" fontId="9" fillId="10" borderId="16" xfId="0" applyNumberFormat="1" applyFont="1" applyFill="1" applyBorder="1" applyAlignment="1">
      <alignment/>
    </xf>
    <xf numFmtId="168" fontId="9" fillId="10" borderId="0" xfId="0" applyNumberFormat="1" applyFont="1" applyFill="1" applyBorder="1" applyAlignment="1">
      <alignment/>
    </xf>
    <xf numFmtId="168" fontId="6" fillId="10" borderId="13" xfId="0" applyNumberFormat="1" applyFont="1" applyFill="1" applyBorder="1" applyAlignment="1">
      <alignment/>
    </xf>
    <xf numFmtId="0" fontId="6" fillId="10" borderId="0" xfId="0" applyFont="1" applyFill="1" applyBorder="1" applyAlignment="1">
      <alignment/>
    </xf>
    <xf numFmtId="2" fontId="6" fillId="10" borderId="0" xfId="0" applyNumberFormat="1" applyFont="1" applyFill="1" applyBorder="1" applyAlignment="1">
      <alignment/>
    </xf>
    <xf numFmtId="168" fontId="6" fillId="10" borderId="0" xfId="0" applyNumberFormat="1" applyFont="1" applyFill="1" applyBorder="1" applyAlignment="1">
      <alignment/>
    </xf>
    <xf numFmtId="168" fontId="8" fillId="36" borderId="0" xfId="0" applyNumberFormat="1" applyFont="1" applyFill="1" applyBorder="1" applyAlignment="1">
      <alignment/>
    </xf>
    <xf numFmtId="0" fontId="6" fillId="36" borderId="0" xfId="0" applyFont="1" applyFill="1" applyBorder="1" applyAlignment="1">
      <alignment/>
    </xf>
    <xf numFmtId="9" fontId="6" fillId="36" borderId="0" xfId="0" applyNumberFormat="1" applyFont="1" applyFill="1" applyBorder="1" applyAlignment="1">
      <alignment/>
    </xf>
    <xf numFmtId="0" fontId="6" fillId="37" borderId="17" xfId="0" applyFont="1" applyFill="1" applyBorder="1" applyAlignment="1">
      <alignment/>
    </xf>
    <xf numFmtId="3" fontId="6" fillId="37" borderId="18" xfId="0" applyNumberFormat="1" applyFont="1" applyFill="1" applyBorder="1" applyAlignment="1">
      <alignment/>
    </xf>
    <xf numFmtId="0" fontId="0" fillId="36" borderId="0" xfId="0" applyFill="1" applyBorder="1" applyAlignment="1">
      <alignment/>
    </xf>
    <xf numFmtId="9" fontId="8" fillId="37" borderId="10" xfId="0" applyNumberFormat="1" applyFont="1" applyFill="1" applyBorder="1" applyAlignment="1">
      <alignment horizontal="right"/>
    </xf>
    <xf numFmtId="9" fontId="6" fillId="37" borderId="10" xfId="0" applyNumberFormat="1" applyFont="1" applyFill="1" applyBorder="1" applyAlignment="1">
      <alignment/>
    </xf>
    <xf numFmtId="9" fontId="0" fillId="36" borderId="0" xfId="0" applyNumberFormat="1" applyFill="1" applyBorder="1" applyAlignment="1">
      <alignment/>
    </xf>
    <xf numFmtId="0" fontId="0" fillId="36" borderId="19" xfId="0" applyFill="1" applyBorder="1" applyAlignment="1">
      <alignment/>
    </xf>
    <xf numFmtId="9" fontId="0" fillId="36" borderId="19" xfId="0" applyNumberFormat="1" applyFill="1" applyBorder="1" applyAlignment="1">
      <alignment/>
    </xf>
    <xf numFmtId="9" fontId="0" fillId="0" borderId="20" xfId="0" applyNumberFormat="1" applyFill="1" applyBorder="1" applyAlignment="1">
      <alignment/>
    </xf>
    <xf numFmtId="0" fontId="0" fillId="36" borderId="21" xfId="0" applyFill="1" applyBorder="1" applyAlignment="1">
      <alignment/>
    </xf>
    <xf numFmtId="0" fontId="0" fillId="36" borderId="22" xfId="0" applyFill="1" applyBorder="1" applyAlignment="1">
      <alignment/>
    </xf>
    <xf numFmtId="0" fontId="0" fillId="0" borderId="21" xfId="0" applyFill="1" applyBorder="1" applyAlignment="1">
      <alignment/>
    </xf>
    <xf numFmtId="9" fontId="0" fillId="36" borderId="22" xfId="0" applyNumberFormat="1" applyFill="1" applyBorder="1" applyAlignment="1">
      <alignment/>
    </xf>
    <xf numFmtId="9" fontId="6" fillId="36" borderId="22" xfId="0" applyNumberFormat="1" applyFont="1" applyFill="1" applyBorder="1" applyAlignment="1">
      <alignment/>
    </xf>
    <xf numFmtId="0" fontId="6" fillId="36" borderId="22" xfId="0" applyFont="1" applyFill="1" applyBorder="1" applyAlignment="1">
      <alignment/>
    </xf>
    <xf numFmtId="9" fontId="6" fillId="36" borderId="23" xfId="0" applyNumberFormat="1" applyFont="1" applyFill="1" applyBorder="1" applyAlignment="1">
      <alignment/>
    </xf>
    <xf numFmtId="9" fontId="6" fillId="36" borderId="24" xfId="0" applyNumberFormat="1" applyFont="1" applyFill="1" applyBorder="1" applyAlignment="1">
      <alignment/>
    </xf>
    <xf numFmtId="0" fontId="11" fillId="0" borderId="25" xfId="0" applyFont="1" applyBorder="1" applyAlignment="1">
      <alignment/>
    </xf>
    <xf numFmtId="0" fontId="11" fillId="0" borderId="16" xfId="0" applyFont="1" applyFill="1" applyBorder="1" applyAlignment="1">
      <alignment/>
    </xf>
    <xf numFmtId="0" fontId="8" fillId="0" borderId="25" xfId="0" applyFont="1" applyBorder="1" applyAlignment="1">
      <alignment/>
    </xf>
    <xf numFmtId="2" fontId="8" fillId="0" borderId="10" xfId="0" applyNumberFormat="1" applyFont="1" applyBorder="1" applyAlignment="1">
      <alignment horizontal="center"/>
    </xf>
    <xf numFmtId="2" fontId="6" fillId="0" borderId="25" xfId="0" applyNumberFormat="1" applyFont="1" applyBorder="1" applyAlignment="1">
      <alignment/>
    </xf>
    <xf numFmtId="2" fontId="6" fillId="0" borderId="12" xfId="0" applyNumberFormat="1" applyFont="1" applyBorder="1" applyAlignment="1">
      <alignment/>
    </xf>
    <xf numFmtId="0" fontId="6" fillId="0" borderId="12" xfId="0" applyFont="1" applyBorder="1" applyAlignment="1">
      <alignment/>
    </xf>
    <xf numFmtId="2" fontId="6" fillId="0" borderId="16" xfId="0" applyNumberFormat="1" applyFont="1" applyFill="1" applyBorder="1" applyAlignment="1">
      <alignment/>
    </xf>
    <xf numFmtId="2" fontId="6" fillId="0" borderId="0" xfId="0" applyNumberFormat="1" applyFont="1" applyBorder="1" applyAlignment="1">
      <alignment/>
    </xf>
    <xf numFmtId="0" fontId="6" fillId="0" borderId="11" xfId="0" applyFont="1" applyFill="1" applyBorder="1" applyAlignment="1">
      <alignment/>
    </xf>
    <xf numFmtId="0" fontId="9" fillId="36" borderId="16" xfId="0" applyFont="1" applyFill="1" applyBorder="1" applyAlignment="1">
      <alignment/>
    </xf>
    <xf numFmtId="168" fontId="9" fillId="36" borderId="16" xfId="0" applyNumberFormat="1" applyFont="1" applyFill="1" applyBorder="1" applyAlignment="1">
      <alignment/>
    </xf>
    <xf numFmtId="168" fontId="6" fillId="36" borderId="0" xfId="0" applyNumberFormat="1" applyFont="1" applyFill="1" applyBorder="1" applyAlignment="1">
      <alignment/>
    </xf>
    <xf numFmtId="168" fontId="6" fillId="36" borderId="13" xfId="0" applyNumberFormat="1" applyFont="1" applyFill="1" applyBorder="1" applyAlignment="1">
      <alignment/>
    </xf>
    <xf numFmtId="0" fontId="6" fillId="36" borderId="26" xfId="0" applyFont="1" applyFill="1" applyBorder="1" applyAlignment="1">
      <alignment/>
    </xf>
    <xf numFmtId="2" fontId="6" fillId="36" borderId="0" xfId="0" applyNumberFormat="1" applyFont="1" applyFill="1" applyBorder="1" applyAlignment="1">
      <alignment/>
    </xf>
    <xf numFmtId="168" fontId="10" fillId="36" borderId="16" xfId="0" applyNumberFormat="1" applyFont="1" applyFill="1" applyBorder="1" applyAlignment="1">
      <alignment/>
    </xf>
    <xf numFmtId="0" fontId="8" fillId="36" borderId="26" xfId="0" applyFont="1" applyFill="1" applyBorder="1" applyAlignment="1">
      <alignment/>
    </xf>
    <xf numFmtId="0" fontId="6" fillId="36" borderId="0" xfId="0" applyFont="1" applyFill="1" applyBorder="1" applyAlignment="1">
      <alignment/>
    </xf>
    <xf numFmtId="2" fontId="8" fillId="36" borderId="16" xfId="0" applyNumberFormat="1" applyFont="1" applyFill="1" applyBorder="1" applyAlignment="1">
      <alignment horizontal="right"/>
    </xf>
    <xf numFmtId="2" fontId="8" fillId="36" borderId="0" xfId="0" applyNumberFormat="1" applyFont="1" applyFill="1" applyBorder="1" applyAlignment="1">
      <alignment horizontal="right"/>
    </xf>
    <xf numFmtId="2" fontId="8" fillId="36" borderId="13" xfId="0" applyNumberFormat="1" applyFont="1" applyFill="1" applyBorder="1" applyAlignment="1">
      <alignment horizontal="center"/>
    </xf>
    <xf numFmtId="0" fontId="8" fillId="36" borderId="27" xfId="0" applyFont="1" applyFill="1" applyBorder="1" applyAlignment="1">
      <alignment/>
    </xf>
    <xf numFmtId="0" fontId="8" fillId="36" borderId="0" xfId="0" applyFont="1" applyFill="1" applyBorder="1" applyAlignment="1">
      <alignment/>
    </xf>
    <xf numFmtId="0" fontId="8" fillId="36" borderId="0" xfId="0" applyFont="1" applyFill="1" applyBorder="1" applyAlignment="1">
      <alignment horizontal="right"/>
    </xf>
    <xf numFmtId="0" fontId="8" fillId="36" borderId="13" xfId="0" applyFont="1" applyFill="1" applyBorder="1" applyAlignment="1">
      <alignment horizontal="center"/>
    </xf>
    <xf numFmtId="0" fontId="6" fillId="37" borderId="28" xfId="0" applyFont="1" applyFill="1" applyBorder="1" applyAlignment="1">
      <alignment/>
    </xf>
    <xf numFmtId="0" fontId="12" fillId="36" borderId="16" xfId="0" applyFont="1" applyFill="1" applyBorder="1" applyAlignment="1">
      <alignment/>
    </xf>
    <xf numFmtId="0" fontId="13" fillId="0" borderId="16" xfId="0" applyFont="1" applyBorder="1" applyAlignment="1">
      <alignment/>
    </xf>
    <xf numFmtId="0" fontId="13" fillId="36" borderId="16" xfId="0" applyFont="1" applyFill="1" applyBorder="1" applyAlignment="1">
      <alignment/>
    </xf>
    <xf numFmtId="0" fontId="12" fillId="36" borderId="29" xfId="0" applyFont="1" applyFill="1" applyBorder="1" applyAlignment="1">
      <alignment/>
    </xf>
    <xf numFmtId="0" fontId="6" fillId="36" borderId="27" xfId="0" applyFont="1" applyFill="1" applyBorder="1" applyAlignment="1">
      <alignment/>
    </xf>
    <xf numFmtId="0" fontId="6" fillId="36" borderId="30" xfId="0" applyFont="1" applyFill="1" applyBorder="1" applyAlignment="1">
      <alignment/>
    </xf>
    <xf numFmtId="0" fontId="14" fillId="0" borderId="0" xfId="0" applyFont="1" applyBorder="1" applyAlignment="1">
      <alignment horizontal="center" vertical="center"/>
    </xf>
    <xf numFmtId="0" fontId="6" fillId="0" borderId="0" xfId="0" applyFont="1" applyAlignment="1">
      <alignment wrapText="1"/>
    </xf>
    <xf numFmtId="0" fontId="9" fillId="0" borderId="0" xfId="0" applyFont="1" applyFill="1" applyBorder="1" applyAlignment="1">
      <alignment wrapText="1"/>
    </xf>
    <xf numFmtId="0" fontId="53" fillId="0" borderId="0" xfId="0" applyFont="1" applyAlignment="1" applyProtection="1">
      <alignment vertical="center" readingOrder="1"/>
      <protection locked="0"/>
    </xf>
    <xf numFmtId="0" fontId="0" fillId="0" borderId="0" xfId="0" applyAlignment="1">
      <alignment/>
    </xf>
    <xf numFmtId="0" fontId="53" fillId="0" borderId="0" xfId="0" applyFont="1" applyAlignment="1" applyProtection="1">
      <alignment horizontal="left" vertical="center" wrapText="1" readingOrder="1"/>
      <protection locked="0"/>
    </xf>
    <xf numFmtId="0" fontId="53" fillId="0" borderId="0" xfId="0" applyFont="1" applyAlignment="1" applyProtection="1">
      <alignment horizontal="center" vertical="center" wrapText="1" readingOrder="1"/>
      <protection locked="0"/>
    </xf>
    <xf numFmtId="0" fontId="54" fillId="0" borderId="0" xfId="0" applyFont="1" applyAlignment="1" applyProtection="1">
      <alignment horizontal="right" vertical="center" wrapText="1" readingOrder="1"/>
      <protection locked="0"/>
    </xf>
    <xf numFmtId="0" fontId="53" fillId="0" borderId="31" xfId="0" applyFont="1" applyBorder="1" applyAlignment="1" applyProtection="1">
      <alignment vertical="center" wrapText="1"/>
      <protection locked="0"/>
    </xf>
    <xf numFmtId="0" fontId="54" fillId="0" borderId="31" xfId="0" applyFont="1" applyBorder="1" applyAlignment="1" applyProtection="1">
      <alignment horizontal="right" vertical="center" readingOrder="1"/>
      <protection locked="0"/>
    </xf>
    <xf numFmtId="0" fontId="53" fillId="0" borderId="32" xfId="0" applyFont="1" applyBorder="1" applyAlignment="1" applyProtection="1">
      <alignment horizontal="left" vertical="center" wrapText="1" readingOrder="1"/>
      <protection locked="0"/>
    </xf>
    <xf numFmtId="0" fontId="0" fillId="0" borderId="33" xfId="0" applyBorder="1" applyAlignment="1">
      <alignment/>
    </xf>
    <xf numFmtId="0" fontId="53" fillId="0" borderId="33" xfId="0" applyFont="1" applyBorder="1" applyAlignment="1" applyProtection="1">
      <alignment horizontal="right" vertical="center" wrapText="1" readingOrder="1"/>
      <protection locked="0"/>
    </xf>
    <xf numFmtId="0" fontId="0" fillId="0" borderId="33" xfId="0" applyBorder="1" applyAlignment="1" applyProtection="1">
      <alignment vertical="top" wrapText="1"/>
      <protection locked="0"/>
    </xf>
    <xf numFmtId="0" fontId="54" fillId="0" borderId="32" xfId="0" applyFont="1" applyBorder="1" applyAlignment="1" applyProtection="1">
      <alignment horizontal="right" vertical="center" wrapText="1" readingOrder="1"/>
      <protection locked="0"/>
    </xf>
    <xf numFmtId="0" fontId="53" fillId="0" borderId="33" xfId="0" applyFont="1" applyBorder="1" applyAlignment="1" applyProtection="1">
      <alignment horizontal="right" vertical="center" wrapText="1"/>
      <protection locked="0"/>
    </xf>
    <xf numFmtId="0" fontId="53" fillId="0" borderId="31" xfId="0" applyFont="1" applyBorder="1" applyAlignment="1" applyProtection="1">
      <alignment horizontal="left" wrapText="1" readingOrder="1"/>
      <protection locked="0"/>
    </xf>
    <xf numFmtId="0" fontId="0" fillId="0" borderId="31" xfId="0" applyBorder="1" applyAlignment="1" applyProtection="1">
      <alignment horizontal="left" wrapText="1" readingOrder="1"/>
      <protection locked="0"/>
    </xf>
    <xf numFmtId="0" fontId="0" fillId="0" borderId="31" xfId="0" applyFont="1" applyBorder="1" applyAlignment="1" applyProtection="1">
      <alignment horizontal="right" wrapText="1" readingOrder="1"/>
      <protection locked="0"/>
    </xf>
    <xf numFmtId="0" fontId="53" fillId="0" borderId="31" xfId="0" applyFont="1" applyBorder="1" applyAlignment="1" applyProtection="1">
      <alignment horizontal="right" wrapText="1" readingOrder="1"/>
      <protection locked="0"/>
    </xf>
    <xf numFmtId="0" fontId="0" fillId="0" borderId="33" xfId="0" applyFont="1" applyBorder="1" applyAlignment="1" applyProtection="1">
      <alignment horizontal="right" wrapText="1"/>
      <protection locked="0"/>
    </xf>
    <xf numFmtId="0" fontId="0" fillId="0" borderId="31" xfId="0" applyFont="1" applyBorder="1" applyAlignment="1" applyProtection="1">
      <alignment horizontal="right" wrapText="1"/>
      <protection locked="0"/>
    </xf>
    <xf numFmtId="0" fontId="53" fillId="0" borderId="0" xfId="0" applyFont="1" applyAlignment="1" applyProtection="1">
      <alignment horizontal="left" wrapText="1" readingOrder="1"/>
      <protection locked="0"/>
    </xf>
    <xf numFmtId="0" fontId="0" fillId="0" borderId="0" xfId="0" applyFont="1" applyAlignment="1" applyProtection="1">
      <alignment horizontal="left" wrapText="1" readingOrder="1"/>
      <protection locked="0"/>
    </xf>
    <xf numFmtId="0" fontId="0" fillId="0" borderId="0" xfId="0" applyAlignment="1" applyProtection="1">
      <alignment horizontal="left" wrapText="1" readingOrder="1"/>
      <protection locked="0"/>
    </xf>
    <xf numFmtId="0" fontId="0" fillId="0" borderId="0" xfId="0" applyFont="1" applyAlignment="1" applyProtection="1">
      <alignment horizontal="right" wrapText="1" readingOrder="1"/>
      <protection locked="0"/>
    </xf>
    <xf numFmtId="0" fontId="53" fillId="0" borderId="0" xfId="0" applyFont="1" applyAlignment="1" applyProtection="1">
      <alignment vertical="top" wrapText="1" readingOrder="1"/>
      <protection locked="0"/>
    </xf>
    <xf numFmtId="0" fontId="53" fillId="0" borderId="0" xfId="0" applyFont="1" applyAlignment="1" applyProtection="1">
      <alignment horizontal="right" wrapText="1" readingOrder="1"/>
      <protection locked="0"/>
    </xf>
    <xf numFmtId="0" fontId="55" fillId="0" borderId="0" xfId="0" applyFont="1" applyAlignment="1" applyProtection="1">
      <alignment horizontal="left" vertical="top" wrapText="1" readingOrder="1"/>
      <protection locked="0"/>
    </xf>
    <xf numFmtId="0" fontId="0" fillId="0" borderId="0" xfId="0" applyFont="1" applyAlignment="1" applyProtection="1">
      <alignment wrapText="1" readingOrder="1"/>
      <protection locked="0"/>
    </xf>
    <xf numFmtId="172" fontId="0" fillId="0" borderId="0" xfId="0" applyNumberFormat="1" applyFont="1" applyAlignment="1" applyProtection="1">
      <alignment horizontal="right" wrapText="1" readingOrder="1"/>
      <protection locked="0"/>
    </xf>
    <xf numFmtId="3" fontId="0" fillId="0" borderId="0" xfId="0" applyNumberFormat="1" applyAlignment="1">
      <alignment/>
    </xf>
    <xf numFmtId="0" fontId="53" fillId="0" borderId="0" xfId="0" applyFont="1" applyAlignment="1" applyProtection="1">
      <alignment horizontal="left" vertical="top" wrapText="1" readingOrder="1"/>
      <protection locked="0"/>
    </xf>
    <xf numFmtId="0" fontId="0" fillId="0" borderId="0" xfId="0" applyFont="1" applyAlignment="1" applyProtection="1">
      <alignment horizontal="left" vertical="top" wrapText="1" readingOrder="1"/>
      <protection locked="0"/>
    </xf>
    <xf numFmtId="0" fontId="0" fillId="0" borderId="0" xfId="0" applyFont="1" applyAlignment="1" applyProtection="1">
      <alignment vertical="top" wrapText="1" readingOrder="1"/>
      <protection locked="0"/>
    </xf>
    <xf numFmtId="0" fontId="0" fillId="0" borderId="0" xfId="0" applyFont="1" applyAlignment="1" applyProtection="1">
      <alignment horizontal="right" vertical="top" wrapText="1" readingOrder="1"/>
      <protection locked="0"/>
    </xf>
    <xf numFmtId="0" fontId="53" fillId="0" borderId="0" xfId="0" applyFont="1" applyAlignment="1" applyProtection="1">
      <alignment horizontal="right" vertical="top" wrapText="1" readingOrder="1"/>
      <protection locked="0"/>
    </xf>
    <xf numFmtId="0" fontId="53" fillId="0" borderId="0" xfId="0" applyFont="1" applyAlignment="1">
      <alignment/>
    </xf>
    <xf numFmtId="0" fontId="56" fillId="0" borderId="0" xfId="0" applyFont="1" applyAlignment="1">
      <alignment/>
    </xf>
    <xf numFmtId="0" fontId="0" fillId="0" borderId="31" xfId="0" applyBorder="1" applyAlignment="1">
      <alignment/>
    </xf>
    <xf numFmtId="3" fontId="0" fillId="0" borderId="31" xfId="0" applyNumberFormat="1" applyBorder="1" applyAlignment="1">
      <alignment/>
    </xf>
    <xf numFmtId="3" fontId="0" fillId="0" borderId="31" xfId="0" applyNumberFormat="1" applyBorder="1" applyAlignment="1">
      <alignment/>
    </xf>
    <xf numFmtId="0" fontId="0" fillId="0" borderId="31" xfId="0" applyBorder="1" applyAlignment="1">
      <alignment/>
    </xf>
    <xf numFmtId="0" fontId="57" fillId="0" borderId="0" xfId="0" applyFont="1" applyAlignment="1">
      <alignment/>
    </xf>
    <xf numFmtId="0" fontId="57" fillId="0" borderId="0" xfId="0" applyFont="1" applyAlignment="1">
      <alignment/>
    </xf>
    <xf numFmtId="0" fontId="57" fillId="38" borderId="0" xfId="0" applyFont="1" applyFill="1" applyAlignment="1">
      <alignment/>
    </xf>
    <xf numFmtId="0" fontId="57" fillId="38" borderId="0" xfId="0" applyFont="1" applyFill="1" applyAlignment="1">
      <alignment/>
    </xf>
    <xf numFmtId="0" fontId="8" fillId="19" borderId="10" xfId="0" applyFont="1" applyFill="1" applyBorder="1" applyAlignment="1">
      <alignment horizontal="right"/>
    </xf>
    <xf numFmtId="0" fontId="8" fillId="19" borderId="10" xfId="0" applyFont="1" applyFill="1" applyBorder="1" applyAlignment="1">
      <alignment/>
    </xf>
    <xf numFmtId="3" fontId="6" fillId="19" borderId="10" xfId="0" applyNumberFormat="1" applyFont="1" applyFill="1" applyBorder="1" applyAlignment="1">
      <alignment/>
    </xf>
    <xf numFmtId="0" fontId="6" fillId="19" borderId="34" xfId="0" applyFont="1" applyFill="1" applyBorder="1" applyAlignment="1">
      <alignment/>
    </xf>
    <xf numFmtId="0" fontId="14" fillId="0" borderId="0" xfId="0" applyFont="1" applyBorder="1" applyAlignment="1">
      <alignment horizontal="center" vertical="center"/>
    </xf>
    <xf numFmtId="2" fontId="8" fillId="0" borderId="35" xfId="0" applyNumberFormat="1" applyFont="1" applyBorder="1" applyAlignment="1">
      <alignment horizontal="center" vertical="center"/>
    </xf>
    <xf numFmtId="0" fontId="6" fillId="0" borderId="36" xfId="0" applyFont="1" applyBorder="1" applyAlignment="1">
      <alignment horizontal="center" vertical="center"/>
    </xf>
    <xf numFmtId="0" fontId="8" fillId="0" borderId="35" xfId="0" applyFont="1" applyBorder="1" applyAlignment="1">
      <alignment horizontal="center" vertical="center"/>
    </xf>
    <xf numFmtId="0" fontId="0" fillId="0" borderId="37" xfId="0" applyBorder="1" applyAlignment="1">
      <alignment horizontal="center"/>
    </xf>
    <xf numFmtId="0" fontId="11" fillId="0" borderId="0" xfId="0" applyFont="1" applyFill="1" applyBorder="1" applyAlignment="1">
      <alignment/>
    </xf>
    <xf numFmtId="0" fontId="6"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45"/>
  <sheetViews>
    <sheetView zoomScale="85" zoomScaleNormal="85" zoomScalePageLayoutView="0" workbookViewId="0" topLeftCell="A33">
      <selection activeCell="E34" sqref="E34"/>
    </sheetView>
  </sheetViews>
  <sheetFormatPr defaultColWidth="9.140625" defaultRowHeight="12.75"/>
  <cols>
    <col min="1" max="1" width="126.57421875" style="0" bestFit="1" customWidth="1"/>
    <col min="2" max="4" width="8.7109375" style="0" bestFit="1" customWidth="1"/>
    <col min="5" max="5" width="13.140625" style="0" bestFit="1" customWidth="1"/>
    <col min="6" max="6" width="9.421875" style="0" bestFit="1" customWidth="1"/>
    <col min="7" max="7" width="7.00390625" style="0" bestFit="1" customWidth="1"/>
    <col min="8" max="8" width="3.421875" style="0" customWidth="1"/>
    <col min="9" max="13" width="8.7109375" style="0" bestFit="1" customWidth="1"/>
    <col min="14" max="14" width="6.421875" style="0" bestFit="1" customWidth="1"/>
    <col min="15" max="15" width="13.421875" style="0" bestFit="1" customWidth="1"/>
    <col min="19" max="19" width="18.8515625" style="0" customWidth="1"/>
    <col min="22" max="22" width="10.7109375" style="0" bestFit="1" customWidth="1"/>
  </cols>
  <sheetData>
    <row r="1" spans="1:14" ht="18">
      <c r="A1" s="165" t="s">
        <v>34</v>
      </c>
      <c r="B1" s="165"/>
      <c r="C1" s="165"/>
      <c r="D1" s="165"/>
      <c r="E1" s="165"/>
      <c r="F1" s="165"/>
      <c r="G1" s="165"/>
      <c r="H1" s="165"/>
      <c r="I1" s="165"/>
      <c r="J1" s="165"/>
      <c r="K1" s="165"/>
      <c r="L1" s="165"/>
      <c r="M1" s="3"/>
      <c r="N1" s="3"/>
    </row>
    <row r="2" spans="1:14" ht="18">
      <c r="A2" s="114"/>
      <c r="B2" s="114"/>
      <c r="C2" s="114"/>
      <c r="D2" s="114"/>
      <c r="E2" s="114"/>
      <c r="F2" s="114"/>
      <c r="G2" s="114"/>
      <c r="H2" s="114"/>
      <c r="I2" s="114"/>
      <c r="J2" s="114"/>
      <c r="K2" s="114"/>
      <c r="L2" s="114"/>
      <c r="M2" s="3"/>
      <c r="N2" s="3"/>
    </row>
    <row r="3" spans="1:15" ht="15">
      <c r="A3" s="83"/>
      <c r="B3" s="166" t="s">
        <v>42</v>
      </c>
      <c r="C3" s="167"/>
      <c r="D3" s="167"/>
      <c r="E3" s="167"/>
      <c r="F3" s="167"/>
      <c r="G3" s="84"/>
      <c r="H3" s="168" t="s">
        <v>43</v>
      </c>
      <c r="I3" s="167"/>
      <c r="J3" s="167"/>
      <c r="K3" s="167"/>
      <c r="L3" s="167"/>
      <c r="M3" s="169"/>
      <c r="N3" s="8"/>
      <c r="O3" s="2"/>
    </row>
    <row r="4" spans="1:15" ht="15">
      <c r="A4" s="108" t="s">
        <v>39</v>
      </c>
      <c r="B4" s="100" t="s">
        <v>7</v>
      </c>
      <c r="C4" s="101" t="s">
        <v>2</v>
      </c>
      <c r="D4" s="101" t="s">
        <v>3</v>
      </c>
      <c r="E4" s="101" t="s">
        <v>4</v>
      </c>
      <c r="F4" s="101" t="s">
        <v>5</v>
      </c>
      <c r="G4" s="102" t="s">
        <v>1</v>
      </c>
      <c r="H4" s="103"/>
      <c r="I4" s="104" t="s">
        <v>7</v>
      </c>
      <c r="J4" s="105" t="s">
        <v>2</v>
      </c>
      <c r="K4" s="105" t="s">
        <v>3</v>
      </c>
      <c r="L4" s="105" t="s">
        <v>4</v>
      </c>
      <c r="M4" s="105" t="s">
        <v>5</v>
      </c>
      <c r="N4" s="106" t="s">
        <v>1</v>
      </c>
      <c r="O4" s="106" t="s">
        <v>12</v>
      </c>
    </row>
    <row r="5" spans="1:26" ht="14.25">
      <c r="A5" s="33" t="s">
        <v>15</v>
      </c>
      <c r="B5" s="34"/>
      <c r="C5" s="35"/>
      <c r="D5" s="35"/>
      <c r="E5" s="35">
        <f>O5</f>
        <v>-0.4</v>
      </c>
      <c r="F5" s="35">
        <f>O5</f>
        <v>-0.4</v>
      </c>
      <c r="G5" s="23">
        <f>SUM(C5:F5)</f>
        <v>-0.8</v>
      </c>
      <c r="H5" s="95"/>
      <c r="I5" s="36"/>
      <c r="J5" s="36"/>
      <c r="K5" s="36"/>
      <c r="L5" s="36"/>
      <c r="M5" s="36"/>
      <c r="N5" s="28"/>
      <c r="O5" s="28">
        <v>-0.4</v>
      </c>
      <c r="Q5" s="11"/>
      <c r="R5" s="11"/>
      <c r="S5" s="11"/>
      <c r="T5" s="11"/>
      <c r="U5" s="11"/>
      <c r="V5" s="11"/>
      <c r="W5" s="11"/>
      <c r="X5" s="11"/>
      <c r="Y5" s="11"/>
      <c r="Z5" s="11"/>
    </row>
    <row r="6" spans="1:26" ht="14.25">
      <c r="A6" s="33" t="s">
        <v>16</v>
      </c>
      <c r="B6" s="34"/>
      <c r="C6" s="35"/>
      <c r="D6" s="35"/>
      <c r="E6" s="35">
        <f>O6</f>
        <v>-1.7</v>
      </c>
      <c r="F6" s="35">
        <f>O6</f>
        <v>-1.7</v>
      </c>
      <c r="G6" s="23">
        <f>SUM(C6:F6)</f>
        <v>-3.4</v>
      </c>
      <c r="H6" s="95"/>
      <c r="I6" s="36"/>
      <c r="J6" s="36"/>
      <c r="K6" s="36"/>
      <c r="L6" s="36"/>
      <c r="M6" s="36"/>
      <c r="N6" s="28"/>
      <c r="O6" s="28">
        <v>-1.7</v>
      </c>
      <c r="P6" s="1"/>
      <c r="Q6" s="11"/>
      <c r="R6" s="12"/>
      <c r="S6" s="12"/>
      <c r="T6" s="13"/>
      <c r="U6" s="14"/>
      <c r="V6" s="13"/>
      <c r="W6" s="14"/>
      <c r="X6" s="14"/>
      <c r="Y6" s="11"/>
      <c r="Z6" s="11"/>
    </row>
    <row r="7" spans="1:26" ht="14.25">
      <c r="A7" s="33" t="s">
        <v>17</v>
      </c>
      <c r="B7" s="34"/>
      <c r="C7" s="35"/>
      <c r="D7" s="35"/>
      <c r="E7" s="35"/>
      <c r="F7" s="35"/>
      <c r="G7" s="23"/>
      <c r="H7" s="95"/>
      <c r="I7" s="36"/>
      <c r="J7" s="35"/>
      <c r="K7" s="35"/>
      <c r="L7" s="35"/>
      <c r="M7" s="35">
        <f>O7*B31</f>
        <v>12.48</v>
      </c>
      <c r="N7" s="23">
        <f>SUM(H7:M7)</f>
        <v>12.48</v>
      </c>
      <c r="O7" s="23">
        <v>31.2</v>
      </c>
      <c r="P7" s="1"/>
      <c r="Q7" s="15"/>
      <c r="R7" s="11"/>
      <c r="S7" s="11"/>
      <c r="T7" s="19"/>
      <c r="U7" s="19"/>
      <c r="V7" s="19"/>
      <c r="W7" s="19"/>
      <c r="X7" s="19"/>
      <c r="Y7" s="11"/>
      <c r="Z7" s="11"/>
    </row>
    <row r="8" spans="1:26" ht="14.25">
      <c r="A8" s="33" t="s">
        <v>20</v>
      </c>
      <c r="B8" s="34"/>
      <c r="C8" s="35"/>
      <c r="D8" s="35"/>
      <c r="E8" s="35">
        <f>O8</f>
        <v>-0.1</v>
      </c>
      <c r="F8" s="35">
        <f>O8</f>
        <v>-0.1</v>
      </c>
      <c r="G8" s="23">
        <f>SUM(C8:F8)</f>
        <v>-0.2</v>
      </c>
      <c r="H8" s="95"/>
      <c r="I8" s="36"/>
      <c r="J8" s="35"/>
      <c r="K8" s="35"/>
      <c r="L8" s="35"/>
      <c r="M8" s="35"/>
      <c r="N8" s="23"/>
      <c r="O8" s="23">
        <v>-0.1</v>
      </c>
      <c r="P8" s="1"/>
      <c r="Q8" s="12"/>
      <c r="R8" s="11"/>
      <c r="S8" s="11"/>
      <c r="T8" s="18"/>
      <c r="U8" s="18"/>
      <c r="V8" s="18"/>
      <c r="W8" s="18"/>
      <c r="X8" s="18"/>
      <c r="Y8" s="11"/>
      <c r="Z8" s="11"/>
    </row>
    <row r="9" spans="1:26" ht="14.25">
      <c r="A9" s="33" t="s">
        <v>21</v>
      </c>
      <c r="B9" s="34"/>
      <c r="C9" s="35"/>
      <c r="D9" s="35"/>
      <c r="E9" s="35"/>
      <c r="F9" s="35"/>
      <c r="G9" s="23"/>
      <c r="H9" s="95"/>
      <c r="I9" s="36"/>
      <c r="J9" s="35"/>
      <c r="K9" s="35"/>
      <c r="L9" s="35">
        <f>$O9*B31</f>
        <v>0.128</v>
      </c>
      <c r="M9" s="35">
        <f>$O9*C31</f>
        <v>0.192</v>
      </c>
      <c r="N9" s="23">
        <f>SUM(H9:M9)</f>
        <v>0.32</v>
      </c>
      <c r="O9" s="23">
        <v>0.32</v>
      </c>
      <c r="P9" s="5"/>
      <c r="Q9" s="15"/>
      <c r="R9" s="11"/>
      <c r="S9" s="11"/>
      <c r="T9" s="18"/>
      <c r="U9" s="18"/>
      <c r="V9" s="18"/>
      <c r="W9" s="18"/>
      <c r="X9" s="18"/>
      <c r="Y9" s="11"/>
      <c r="Z9" s="11"/>
    </row>
    <row r="10" spans="1:17" ht="14.25">
      <c r="A10" s="33" t="s">
        <v>47</v>
      </c>
      <c r="B10" s="34"/>
      <c r="C10" s="35"/>
      <c r="D10" s="35"/>
      <c r="E10" s="35"/>
      <c r="F10" s="35"/>
      <c r="G10" s="23"/>
      <c r="H10" s="95"/>
      <c r="I10" s="36"/>
      <c r="J10" s="35">
        <f>$O10*B31*B34/$B36</f>
        <v>0.03286677333333333</v>
      </c>
      <c r="K10" s="35">
        <f>$O10*C31*C34/$B36</f>
        <v>0.04491968</v>
      </c>
      <c r="L10" s="35">
        <f>$O10*D31*D34/$B36</f>
        <v>0.0701376</v>
      </c>
      <c r="M10" s="35">
        <f>$O10*E31*E34/$B36</f>
        <v>0.089128</v>
      </c>
      <c r="N10" s="23">
        <f>SUM(H10:M10)</f>
        <v>0.2370520533333333</v>
      </c>
      <c r="O10" s="23">
        <v>0.104</v>
      </c>
      <c r="P10" s="1"/>
      <c r="Q10" s="15"/>
    </row>
    <row r="11" spans="1:17" ht="14.25">
      <c r="A11" s="33" t="s">
        <v>22</v>
      </c>
      <c r="B11" s="34"/>
      <c r="C11" s="35"/>
      <c r="D11" s="35"/>
      <c r="E11" s="35"/>
      <c r="F11" s="35"/>
      <c r="G11" s="23"/>
      <c r="H11" s="95"/>
      <c r="I11" s="39"/>
      <c r="J11" s="35">
        <f>$O11*B31*B34/$B36</f>
        <v>21.932250666666672</v>
      </c>
      <c r="K11" s="35">
        <f>$O11*C31*C34/$B36</f>
        <v>29.975248</v>
      </c>
      <c r="L11" s="35">
        <f>$O11*D31*D34/$B36</f>
        <v>46.803360000000005</v>
      </c>
      <c r="M11" s="35">
        <f>$O11*E31*E34/$B36</f>
        <v>59.4758</v>
      </c>
      <c r="N11" s="23">
        <f>SUM(H11:M11)</f>
        <v>158.18665866666666</v>
      </c>
      <c r="O11" s="23">
        <v>69.4</v>
      </c>
      <c r="P11" s="1"/>
      <c r="Q11" s="21"/>
    </row>
    <row r="12" spans="1:17" ht="14.25">
      <c r="A12" s="91"/>
      <c r="B12" s="92"/>
      <c r="C12" s="93"/>
      <c r="D12" s="93"/>
      <c r="E12" s="93"/>
      <c r="F12" s="93"/>
      <c r="G12" s="94"/>
      <c r="H12" s="95"/>
      <c r="I12" s="96"/>
      <c r="J12" s="93"/>
      <c r="K12" s="93"/>
      <c r="L12" s="93"/>
      <c r="M12" s="93"/>
      <c r="N12" s="94"/>
      <c r="O12" s="94"/>
      <c r="P12" s="1"/>
      <c r="Q12" s="21"/>
    </row>
    <row r="13" spans="1:17" ht="14.25">
      <c r="A13" s="109" t="s">
        <v>40</v>
      </c>
      <c r="B13" s="40"/>
      <c r="C13" s="37"/>
      <c r="D13" s="37"/>
      <c r="E13" s="37"/>
      <c r="F13" s="37"/>
      <c r="G13" s="24"/>
      <c r="H13" s="95"/>
      <c r="I13" s="38"/>
      <c r="J13" s="41"/>
      <c r="K13" s="41"/>
      <c r="L13" s="41"/>
      <c r="M13" s="41"/>
      <c r="N13" s="24"/>
      <c r="O13" s="24"/>
      <c r="Q13" s="12"/>
    </row>
    <row r="14" spans="1:17" ht="14.25">
      <c r="A14" s="54" t="s">
        <v>19</v>
      </c>
      <c r="B14" s="55"/>
      <c r="C14" s="56">
        <f>$O14*B34/$B36</f>
        <v>-23.46498</v>
      </c>
      <c r="D14" s="56">
        <f>$O14*C34/$B36</f>
        <v>-21.38004</v>
      </c>
      <c r="E14" s="56">
        <f>$O14*D34/$B36</f>
        <v>-22.2552</v>
      </c>
      <c r="F14" s="56">
        <f>$O14*E34/$B36</f>
        <v>-25.4529</v>
      </c>
      <c r="G14" s="57">
        <f>SUM(B14:F14)</f>
        <v>-92.55312</v>
      </c>
      <c r="H14" s="95"/>
      <c r="I14" s="58"/>
      <c r="J14" s="59"/>
      <c r="K14" s="59"/>
      <c r="L14" s="59"/>
      <c r="M14" s="59"/>
      <c r="N14" s="57"/>
      <c r="O14" s="57">
        <v>-29.7</v>
      </c>
      <c r="P14" s="6"/>
      <c r="Q14" s="16"/>
    </row>
    <row r="15" spans="1:17" ht="14.25">
      <c r="A15" s="54" t="s">
        <v>23</v>
      </c>
      <c r="B15" s="55"/>
      <c r="C15" s="60">
        <f>$O15/2</f>
        <v>-2.55</v>
      </c>
      <c r="D15" s="60">
        <f>$O15</f>
        <v>-5.1</v>
      </c>
      <c r="E15" s="60">
        <f>$O15</f>
        <v>-5.1</v>
      </c>
      <c r="F15" s="60">
        <f>$O15</f>
        <v>-5.1</v>
      </c>
      <c r="G15" s="57">
        <f>SUM(C15:F15)</f>
        <v>-17.85</v>
      </c>
      <c r="H15" s="95"/>
      <c r="I15" s="58"/>
      <c r="J15" s="60"/>
      <c r="K15" s="60"/>
      <c r="L15" s="60"/>
      <c r="M15" s="60"/>
      <c r="N15" s="57"/>
      <c r="O15" s="57">
        <v>-5.1</v>
      </c>
      <c r="P15" s="5"/>
      <c r="Q15" s="15"/>
    </row>
    <row r="16" spans="1:17" ht="14.25">
      <c r="A16" s="42"/>
      <c r="B16" s="40"/>
      <c r="C16" s="37"/>
      <c r="D16" s="37"/>
      <c r="E16" s="37"/>
      <c r="F16" s="37"/>
      <c r="G16" s="24"/>
      <c r="H16" s="95"/>
      <c r="I16" s="38"/>
      <c r="J16" s="41"/>
      <c r="K16" s="41"/>
      <c r="L16" s="41"/>
      <c r="M16" s="41"/>
      <c r="N16" s="24"/>
      <c r="O16" s="24"/>
      <c r="Q16" s="15"/>
    </row>
    <row r="17" spans="1:17" ht="15">
      <c r="A17" s="110" t="s">
        <v>41</v>
      </c>
      <c r="B17" s="97"/>
      <c r="C17" s="93"/>
      <c r="D17" s="93"/>
      <c r="E17" s="93"/>
      <c r="F17" s="93"/>
      <c r="G17" s="94"/>
      <c r="H17" s="98"/>
      <c r="I17" s="99"/>
      <c r="J17" s="96"/>
      <c r="K17" s="96"/>
      <c r="L17" s="96"/>
      <c r="M17" s="96"/>
      <c r="N17" s="94"/>
      <c r="O17" s="94"/>
      <c r="P17" s="1"/>
      <c r="Q17" s="15"/>
    </row>
    <row r="18" spans="1:17" ht="15">
      <c r="A18" s="46" t="s">
        <v>24</v>
      </c>
      <c r="B18" s="47"/>
      <c r="C18" s="43"/>
      <c r="D18" s="43">
        <f>$O18*3/12</f>
        <v>-1.14</v>
      </c>
      <c r="E18" s="43">
        <f>$O18</f>
        <v>-4.56</v>
      </c>
      <c r="F18" s="43">
        <f>$O18</f>
        <v>-4.56</v>
      </c>
      <c r="G18" s="25">
        <f aca="true" t="shared" si="0" ref="G18:G24">SUM(C18:F18)</f>
        <v>-10.259999999999998</v>
      </c>
      <c r="H18" s="98"/>
      <c r="I18" s="44"/>
      <c r="J18" s="45"/>
      <c r="K18" s="45"/>
      <c r="L18" s="45"/>
      <c r="M18" s="45"/>
      <c r="N18" s="25"/>
      <c r="O18" s="25">
        <v>-4.56</v>
      </c>
      <c r="P18" s="1"/>
      <c r="Q18" s="15"/>
    </row>
    <row r="19" spans="1:17" ht="15">
      <c r="A19" s="46" t="s">
        <v>25</v>
      </c>
      <c r="B19" s="47"/>
      <c r="C19" s="43"/>
      <c r="D19" s="43"/>
      <c r="E19" s="43">
        <f>$O19*9/12</f>
        <v>-16.41</v>
      </c>
      <c r="F19" s="43">
        <f>$O19</f>
        <v>-21.88</v>
      </c>
      <c r="G19" s="25">
        <f t="shared" si="0"/>
        <v>-38.29</v>
      </c>
      <c r="H19" s="98"/>
      <c r="I19" s="44"/>
      <c r="J19" s="45"/>
      <c r="K19" s="45"/>
      <c r="L19" s="45"/>
      <c r="M19" s="45"/>
      <c r="N19" s="25"/>
      <c r="O19" s="25">
        <v>-21.88</v>
      </c>
      <c r="P19" s="1"/>
      <c r="Q19" s="15"/>
    </row>
    <row r="20" spans="1:17" ht="15">
      <c r="A20" s="53" t="s">
        <v>26</v>
      </c>
      <c r="B20" s="48"/>
      <c r="C20" s="43"/>
      <c r="D20" s="43"/>
      <c r="E20" s="43">
        <f>$O20*9/12</f>
        <v>-5.3325000000000005</v>
      </c>
      <c r="F20" s="43">
        <f>$O20</f>
        <v>-7.11</v>
      </c>
      <c r="G20" s="25">
        <f t="shared" si="0"/>
        <v>-12.4425</v>
      </c>
      <c r="H20" s="98"/>
      <c r="I20" s="44"/>
      <c r="J20" s="45"/>
      <c r="K20" s="45"/>
      <c r="L20" s="45"/>
      <c r="M20" s="45"/>
      <c r="N20" s="25"/>
      <c r="O20" s="25">
        <v>-7.11</v>
      </c>
      <c r="P20" s="1"/>
      <c r="Q20" s="11"/>
    </row>
    <row r="21" spans="1:17" ht="15">
      <c r="A21" s="46" t="s">
        <v>0</v>
      </c>
      <c r="B21" s="47"/>
      <c r="C21" s="43">
        <f>$O21</f>
        <v>-0.12</v>
      </c>
      <c r="D21" s="43">
        <f>$O21</f>
        <v>-0.12</v>
      </c>
      <c r="E21" s="43">
        <f>$O21</f>
        <v>-0.12</v>
      </c>
      <c r="F21" s="43">
        <f>$O21</f>
        <v>-0.12</v>
      </c>
      <c r="G21" s="25">
        <f t="shared" si="0"/>
        <v>-0.48</v>
      </c>
      <c r="H21" s="98"/>
      <c r="I21" s="44"/>
      <c r="J21" s="45"/>
      <c r="K21" s="45"/>
      <c r="L21" s="45"/>
      <c r="M21" s="45"/>
      <c r="N21" s="25"/>
      <c r="O21" s="25">
        <v>-0.12</v>
      </c>
      <c r="P21" s="1"/>
      <c r="Q21" s="11"/>
    </row>
    <row r="22" spans="1:17" ht="15">
      <c r="A22" s="46" t="s">
        <v>27</v>
      </c>
      <c r="B22" s="47"/>
      <c r="C22" s="43">
        <f>-5.08</f>
        <v>-5.08</v>
      </c>
      <c r="D22" s="43"/>
      <c r="E22" s="43"/>
      <c r="F22" s="43"/>
      <c r="G22" s="25">
        <f t="shared" si="0"/>
        <v>-5.08</v>
      </c>
      <c r="H22" s="98"/>
      <c r="I22" s="44"/>
      <c r="J22" s="45"/>
      <c r="K22" s="45"/>
      <c r="L22" s="45"/>
      <c r="M22" s="45"/>
      <c r="N22" s="25"/>
      <c r="O22" s="25">
        <v>-5.08</v>
      </c>
      <c r="P22" s="1"/>
      <c r="Q22" s="15"/>
    </row>
    <row r="23" spans="1:17" ht="15">
      <c r="A23" s="46" t="s">
        <v>28</v>
      </c>
      <c r="B23" s="47"/>
      <c r="C23" s="43"/>
      <c r="D23" s="43"/>
      <c r="E23" s="43">
        <f>$O23*6/12</f>
        <v>-0.455</v>
      </c>
      <c r="F23" s="43">
        <f>$O23</f>
        <v>-0.91</v>
      </c>
      <c r="G23" s="25">
        <f t="shared" si="0"/>
        <v>-1.365</v>
      </c>
      <c r="H23" s="98"/>
      <c r="I23" s="44"/>
      <c r="J23" s="45"/>
      <c r="K23" s="45"/>
      <c r="L23" s="45"/>
      <c r="M23" s="45"/>
      <c r="N23" s="25"/>
      <c r="O23" s="25">
        <v>-0.91</v>
      </c>
      <c r="P23" s="1"/>
      <c r="Q23" s="15"/>
    </row>
    <row r="24" spans="1:17" ht="15">
      <c r="A24" s="46" t="s">
        <v>29</v>
      </c>
      <c r="B24" s="47"/>
      <c r="C24" s="43"/>
      <c r="D24" s="43"/>
      <c r="E24" s="43">
        <f>O24*11/12</f>
        <v>-1.4666666666666668</v>
      </c>
      <c r="F24" s="43">
        <f>O24</f>
        <v>-1.6</v>
      </c>
      <c r="G24" s="25">
        <f t="shared" si="0"/>
        <v>-3.066666666666667</v>
      </c>
      <c r="H24" s="98"/>
      <c r="I24" s="44"/>
      <c r="J24" s="45"/>
      <c r="K24" s="45"/>
      <c r="L24" s="45"/>
      <c r="M24" s="45"/>
      <c r="N24" s="25"/>
      <c r="O24" s="25">
        <v>-1.6</v>
      </c>
      <c r="P24" s="1"/>
      <c r="Q24" s="15"/>
    </row>
    <row r="25" spans="1:25" ht="15">
      <c r="A25" s="46" t="s">
        <v>30</v>
      </c>
      <c r="B25" s="47"/>
      <c r="C25" s="43"/>
      <c r="D25" s="43"/>
      <c r="E25" s="43">
        <f>O25*6/12</f>
        <v>-3.2999999999999994</v>
      </c>
      <c r="F25" s="43">
        <f>O25</f>
        <v>-6.6</v>
      </c>
      <c r="G25" s="25">
        <f>SUM(C25:F25)</f>
        <v>-9.899999999999999</v>
      </c>
      <c r="H25" s="98"/>
      <c r="I25" s="44"/>
      <c r="J25" s="45"/>
      <c r="K25" s="45"/>
      <c r="L25" s="45"/>
      <c r="M25" s="45"/>
      <c r="N25" s="25"/>
      <c r="O25" s="25">
        <v>-6.6</v>
      </c>
      <c r="P25" s="1"/>
      <c r="Q25" s="15"/>
      <c r="R25" s="11"/>
      <c r="S25" s="11"/>
      <c r="T25" s="11"/>
      <c r="U25" s="11"/>
      <c r="V25" s="11"/>
      <c r="W25" s="11"/>
      <c r="X25" s="11"/>
      <c r="Y25" s="11"/>
    </row>
    <row r="26" spans="1:25" ht="15">
      <c r="A26" s="81" t="s">
        <v>44</v>
      </c>
      <c r="B26" s="85"/>
      <c r="C26" s="86"/>
      <c r="D26" s="86"/>
      <c r="E26" s="86"/>
      <c r="F26" s="86"/>
      <c r="G26" s="26">
        <f>SUM(G5:G25)</f>
        <v>-195.68728666666667</v>
      </c>
      <c r="H26" s="112"/>
      <c r="I26" s="87"/>
      <c r="J26" s="86"/>
      <c r="K26" s="86"/>
      <c r="L26" s="86"/>
      <c r="M26" s="10"/>
      <c r="N26" s="26">
        <f>SUM(N5:N25)</f>
        <v>171.22371071999999</v>
      </c>
      <c r="O26" s="29"/>
      <c r="P26" s="1"/>
      <c r="Q26" s="15"/>
      <c r="R26" s="11"/>
      <c r="S26" s="11"/>
      <c r="T26" s="11"/>
      <c r="U26" s="11"/>
      <c r="V26" s="11"/>
      <c r="W26" s="11"/>
      <c r="X26" s="11"/>
      <c r="Y26" s="11"/>
    </row>
    <row r="27" spans="1:17" ht="15">
      <c r="A27" s="82" t="s">
        <v>45</v>
      </c>
      <c r="B27" s="88"/>
      <c r="C27" s="41"/>
      <c r="D27" s="41"/>
      <c r="E27" s="41"/>
      <c r="F27" s="89"/>
      <c r="G27" s="27">
        <f>G26+N26</f>
        <v>-24.46357594666668</v>
      </c>
      <c r="H27" s="113"/>
      <c r="I27" s="90"/>
      <c r="J27" s="90"/>
      <c r="K27" s="90"/>
      <c r="L27" s="90"/>
      <c r="M27" s="7"/>
      <c r="N27" s="30"/>
      <c r="O27" s="52"/>
      <c r="Q27" s="22"/>
    </row>
    <row r="28" spans="1:17" ht="15.75" thickBot="1">
      <c r="A28" s="49"/>
      <c r="B28" s="17"/>
      <c r="C28" s="17"/>
      <c r="D28" s="17"/>
      <c r="E28" s="17"/>
      <c r="F28" s="9"/>
      <c r="G28" s="61"/>
      <c r="H28" s="11"/>
      <c r="I28" s="11"/>
      <c r="J28" s="11"/>
      <c r="K28" s="11"/>
      <c r="L28" s="11"/>
      <c r="M28" s="4"/>
      <c r="N28" s="50"/>
      <c r="O28" s="51"/>
      <c r="Q28" s="22"/>
    </row>
    <row r="29" spans="1:9" ht="14.25">
      <c r="A29" s="111" t="s">
        <v>35</v>
      </c>
      <c r="B29" s="70"/>
      <c r="C29" s="71"/>
      <c r="D29" s="71"/>
      <c r="E29" s="71"/>
      <c r="F29" s="71"/>
      <c r="G29" s="72"/>
      <c r="H29" s="11"/>
      <c r="I29" s="11"/>
    </row>
    <row r="30" spans="1:7" ht="15">
      <c r="A30" s="73"/>
      <c r="B30" s="67" t="s">
        <v>8</v>
      </c>
      <c r="C30" s="67" t="s">
        <v>9</v>
      </c>
      <c r="D30" s="67" t="s">
        <v>10</v>
      </c>
      <c r="E30" s="67" t="s">
        <v>11</v>
      </c>
      <c r="F30" s="62"/>
      <c r="G30" s="74"/>
    </row>
    <row r="31" spans="1:7" ht="14.25">
      <c r="A31" s="107" t="s">
        <v>38</v>
      </c>
      <c r="B31" s="68">
        <v>0.4</v>
      </c>
      <c r="C31" s="68">
        <v>0.6</v>
      </c>
      <c r="D31" s="68">
        <v>0.9</v>
      </c>
      <c r="E31" s="68">
        <v>1</v>
      </c>
      <c r="F31" s="63"/>
      <c r="G31" s="74"/>
    </row>
    <row r="32" spans="1:8" ht="12.75">
      <c r="A32" s="75"/>
      <c r="B32" s="11"/>
      <c r="C32" s="18"/>
      <c r="D32" s="18"/>
      <c r="E32" s="18"/>
      <c r="F32" s="69"/>
      <c r="G32" s="76"/>
      <c r="H32" s="11"/>
    </row>
    <row r="33" spans="1:12" ht="15">
      <c r="A33" s="73"/>
      <c r="B33" s="161" t="s">
        <v>2</v>
      </c>
      <c r="C33" s="162" t="s">
        <v>3</v>
      </c>
      <c r="D33" s="162" t="s">
        <v>4</v>
      </c>
      <c r="E33" s="162" t="s">
        <v>5</v>
      </c>
      <c r="F33" s="162" t="s">
        <v>13</v>
      </c>
      <c r="G33" s="77"/>
      <c r="H33" s="31"/>
      <c r="I33" s="32"/>
      <c r="J33" s="32"/>
      <c r="K33" s="32"/>
      <c r="L33" s="32"/>
    </row>
    <row r="34" spans="1:12" ht="14.25">
      <c r="A34" s="164" t="s">
        <v>36</v>
      </c>
      <c r="B34" s="163">
        <f>'House building data'!M172+'House building data'!M173+'House building data'!M174+'House building data'!M176</f>
        <v>118510</v>
      </c>
      <c r="C34" s="163">
        <f>'House building data'!M177+'House building data'!M178+'House building data'!M179+'House building data'!M181</f>
        <v>107980</v>
      </c>
      <c r="D34" s="163">
        <f>'House building data'!M182+'House building data'!M183+'House building data'!M184+'House building data'!M186</f>
        <v>112400</v>
      </c>
      <c r="E34" s="163">
        <f>'House building data'!M187+'House building data'!M188+'House building data'!M189+'House building data'!H186</f>
        <v>128550</v>
      </c>
      <c r="F34" s="163">
        <f>AVERAGE(B34:E34)</f>
        <v>116860</v>
      </c>
      <c r="G34" s="78"/>
      <c r="I34" s="32"/>
      <c r="J34" s="32"/>
      <c r="K34" s="32"/>
      <c r="L34" s="32"/>
    </row>
    <row r="35" spans="1:34" ht="15" thickBot="1">
      <c r="A35" s="73"/>
      <c r="B35" s="66"/>
      <c r="C35" s="66"/>
      <c r="D35" s="66"/>
      <c r="E35" s="66"/>
      <c r="F35" s="66"/>
      <c r="G35" s="77"/>
      <c r="I35" s="32"/>
      <c r="J35" s="32"/>
      <c r="K35" s="32"/>
      <c r="L35" s="32"/>
      <c r="R35" s="4"/>
      <c r="S35" s="4"/>
      <c r="T35" s="4"/>
      <c r="U35" s="4"/>
      <c r="V35" s="4"/>
      <c r="W35" s="4"/>
      <c r="X35" s="4"/>
      <c r="Y35" s="4"/>
      <c r="Z35" s="4"/>
      <c r="AA35" s="4"/>
      <c r="AB35" s="4"/>
      <c r="AC35" s="4"/>
      <c r="AD35" s="4"/>
      <c r="AE35" s="4"/>
      <c r="AF35" s="4"/>
      <c r="AG35" s="4"/>
      <c r="AH35" s="4"/>
    </row>
    <row r="36" spans="1:34" ht="15" thickBot="1">
      <c r="A36" s="64" t="s">
        <v>37</v>
      </c>
      <c r="B36" s="65">
        <v>150000</v>
      </c>
      <c r="C36" s="79"/>
      <c r="D36" s="79"/>
      <c r="E36" s="79"/>
      <c r="F36" s="79"/>
      <c r="G36" s="80"/>
      <c r="H36" s="31"/>
      <c r="I36" s="32"/>
      <c r="J36" s="32"/>
      <c r="K36" s="32"/>
      <c r="L36" s="32"/>
      <c r="R36" s="4"/>
      <c r="S36" s="4"/>
      <c r="T36" s="4"/>
      <c r="U36" s="4"/>
      <c r="V36" s="4"/>
      <c r="W36" s="4"/>
      <c r="X36" s="4"/>
      <c r="Y36" s="4"/>
      <c r="Z36" s="4"/>
      <c r="AA36" s="4"/>
      <c r="AB36" s="4"/>
      <c r="AC36" s="4"/>
      <c r="AD36" s="4"/>
      <c r="AE36" s="4"/>
      <c r="AF36" s="4"/>
      <c r="AG36" s="4"/>
      <c r="AH36" s="4"/>
    </row>
    <row r="37" spans="1:34" ht="14.25">
      <c r="A37" s="66"/>
      <c r="B37" s="66"/>
      <c r="C37" s="63"/>
      <c r="D37" s="63"/>
      <c r="E37" s="63"/>
      <c r="F37" s="63"/>
      <c r="G37" s="63"/>
      <c r="H37" s="31"/>
      <c r="I37" s="32"/>
      <c r="J37" s="32"/>
      <c r="K37" s="32"/>
      <c r="L37" s="32"/>
      <c r="R37" s="4"/>
      <c r="S37" s="4"/>
      <c r="T37" s="4"/>
      <c r="U37" s="4"/>
      <c r="V37" s="4"/>
      <c r="W37" s="4"/>
      <c r="X37" s="4"/>
      <c r="Y37" s="4"/>
      <c r="Z37" s="4"/>
      <c r="AA37" s="4"/>
      <c r="AB37" s="4"/>
      <c r="AC37" s="4"/>
      <c r="AD37" s="4"/>
      <c r="AE37" s="4"/>
      <c r="AF37" s="4"/>
      <c r="AG37" s="4"/>
      <c r="AH37" s="4"/>
    </row>
    <row r="38" spans="1:34" ht="15">
      <c r="A38" s="170" t="s">
        <v>6</v>
      </c>
      <c r="B38" s="170"/>
      <c r="C38" s="170"/>
      <c r="D38" s="170"/>
      <c r="E38" s="170"/>
      <c r="F38" s="170"/>
      <c r="G38" s="170"/>
      <c r="H38" s="170"/>
      <c r="I38" s="170"/>
      <c r="J38" s="170"/>
      <c r="K38" s="170"/>
      <c r="L38" s="170"/>
      <c r="R38" s="4"/>
      <c r="S38" s="4"/>
      <c r="T38" s="4"/>
      <c r="U38" s="4"/>
      <c r="V38" s="4"/>
      <c r="W38" s="4"/>
      <c r="X38" s="4"/>
      <c r="Y38" s="4"/>
      <c r="Z38" s="4"/>
      <c r="AA38" s="4"/>
      <c r="AB38" s="4"/>
      <c r="AC38" s="4"/>
      <c r="AD38" s="4"/>
      <c r="AE38" s="4"/>
      <c r="AF38" s="4"/>
      <c r="AG38" s="4"/>
      <c r="AH38" s="4"/>
    </row>
    <row r="39" spans="1:34" ht="14.25">
      <c r="A39" s="171" t="s">
        <v>18</v>
      </c>
      <c r="B39" s="171"/>
      <c r="C39" s="171"/>
      <c r="D39" s="171"/>
      <c r="E39" s="171"/>
      <c r="F39" s="171"/>
      <c r="G39" s="171"/>
      <c r="H39" s="171"/>
      <c r="I39" s="171"/>
      <c r="J39" s="171"/>
      <c r="K39" s="171"/>
      <c r="L39" s="171"/>
      <c r="R39" s="20"/>
      <c r="S39" s="4"/>
      <c r="T39" s="4"/>
      <c r="U39" s="4"/>
      <c r="V39" s="4"/>
      <c r="W39" s="4"/>
      <c r="X39" s="4"/>
      <c r="Y39" s="4"/>
      <c r="Z39" s="4"/>
      <c r="AA39" s="4"/>
      <c r="AB39" s="4"/>
      <c r="AC39" s="4"/>
      <c r="AD39" s="4"/>
      <c r="AE39" s="4"/>
      <c r="AF39" s="4"/>
      <c r="AG39" s="4"/>
      <c r="AH39" s="4"/>
    </row>
    <row r="40" spans="1:34" ht="14.25">
      <c r="A40" s="115" t="s">
        <v>31</v>
      </c>
      <c r="B40" s="115"/>
      <c r="C40" s="115"/>
      <c r="D40" s="115"/>
      <c r="E40" s="115"/>
      <c r="F40" s="115"/>
      <c r="G40" s="115"/>
      <c r="H40" s="115"/>
      <c r="I40" s="115"/>
      <c r="J40" s="115"/>
      <c r="K40" s="115"/>
      <c r="L40" s="115"/>
      <c r="R40" s="4"/>
      <c r="S40" s="4"/>
      <c r="T40" s="4"/>
      <c r="U40" s="4"/>
      <c r="V40" s="4"/>
      <c r="W40" s="4"/>
      <c r="X40" s="4"/>
      <c r="Y40" s="4"/>
      <c r="Z40" s="4"/>
      <c r="AA40" s="4"/>
      <c r="AB40" s="4"/>
      <c r="AC40" s="4"/>
      <c r="AD40" s="4"/>
      <c r="AE40" s="4"/>
      <c r="AF40" s="4"/>
      <c r="AG40" s="4"/>
      <c r="AH40" s="4"/>
    </row>
    <row r="41" spans="1:34" ht="14.25">
      <c r="A41" s="116" t="s">
        <v>14</v>
      </c>
      <c r="B41" s="115"/>
      <c r="C41" s="115"/>
      <c r="D41" s="115"/>
      <c r="E41" s="115"/>
      <c r="F41" s="115"/>
      <c r="G41" s="115"/>
      <c r="H41" s="115"/>
      <c r="I41" s="115"/>
      <c r="J41" s="115"/>
      <c r="K41" s="115"/>
      <c r="L41" s="115"/>
      <c r="R41" s="4"/>
      <c r="S41" s="4"/>
      <c r="T41" s="4"/>
      <c r="U41" s="4"/>
      <c r="V41" s="4"/>
      <c r="W41" s="4"/>
      <c r="X41" s="4"/>
      <c r="Y41" s="4"/>
      <c r="Z41" s="4"/>
      <c r="AA41" s="4"/>
      <c r="AB41" s="4"/>
      <c r="AC41" s="4"/>
      <c r="AD41" s="4"/>
      <c r="AE41" s="4"/>
      <c r="AF41" s="4"/>
      <c r="AG41" s="4"/>
      <c r="AH41" s="4"/>
    </row>
    <row r="42" spans="1:12" ht="28.5">
      <c r="A42" s="116" t="s">
        <v>46</v>
      </c>
      <c r="B42" s="115"/>
      <c r="C42" s="115"/>
      <c r="D42" s="115"/>
      <c r="E42" s="115"/>
      <c r="F42" s="115"/>
      <c r="G42" s="115"/>
      <c r="H42" s="115"/>
      <c r="I42" s="115"/>
      <c r="J42" s="115"/>
      <c r="K42" s="115"/>
      <c r="L42" s="115"/>
    </row>
    <row r="43" spans="1:12" ht="28.5">
      <c r="A43" s="115" t="s">
        <v>32</v>
      </c>
      <c r="B43" s="115"/>
      <c r="C43" s="115"/>
      <c r="D43" s="115"/>
      <c r="E43" s="115"/>
      <c r="F43" s="115"/>
      <c r="G43" s="115"/>
      <c r="H43" s="115"/>
      <c r="I43" s="115"/>
      <c r="J43" s="115"/>
      <c r="K43" s="115"/>
      <c r="L43" s="115"/>
    </row>
    <row r="44" spans="1:12" ht="14.25">
      <c r="A44" s="115"/>
      <c r="B44" s="115"/>
      <c r="C44" s="115"/>
      <c r="D44" s="115"/>
      <c r="E44" s="115"/>
      <c r="F44" s="115"/>
      <c r="G44" s="115"/>
      <c r="H44" s="115"/>
      <c r="I44" s="115"/>
      <c r="J44" s="115"/>
      <c r="K44" s="115"/>
      <c r="L44" s="115"/>
    </row>
    <row r="45" spans="1:12" ht="28.5">
      <c r="A45" s="116" t="s">
        <v>33</v>
      </c>
      <c r="B45" s="115"/>
      <c r="C45" s="115"/>
      <c r="D45" s="115"/>
      <c r="E45" s="115"/>
      <c r="F45" s="115"/>
      <c r="G45" s="115"/>
      <c r="H45" s="115"/>
      <c r="I45" s="115"/>
      <c r="J45" s="115"/>
      <c r="K45" s="115"/>
      <c r="L45" s="115"/>
    </row>
  </sheetData>
  <sheetProtection/>
  <mergeCells count="5">
    <mergeCell ref="A1:L1"/>
    <mergeCell ref="B3:F3"/>
    <mergeCell ref="H3:M3"/>
    <mergeCell ref="A38:L38"/>
    <mergeCell ref="A39:L39"/>
  </mergeCells>
  <printOptions/>
  <pageMargins left="0.22" right="0.32" top="1" bottom="1" header="0.48" footer="0.5"/>
  <pageSetup fitToHeight="0" fitToWidth="1" horizontalDpi="600" verticalDpi="600" orientation="landscape" paperSize="8" scale="85" r:id="rId1"/>
</worksheet>
</file>

<file path=xl/worksheets/sheet2.xml><?xml version="1.0" encoding="utf-8"?>
<worksheet xmlns="http://schemas.openxmlformats.org/spreadsheetml/2006/main" xmlns:r="http://schemas.openxmlformats.org/officeDocument/2006/relationships">
  <dimension ref="A1:M207"/>
  <sheetViews>
    <sheetView tabSelected="1" zoomScalePageLayoutView="0" workbookViewId="0" topLeftCell="A1">
      <pane ySplit="4" topLeftCell="A112" activePane="bottomLeft" state="frozen"/>
      <selection pane="topLeft" activeCell="A1" sqref="A1"/>
      <selection pane="bottomLeft" activeCell="H186" sqref="H186"/>
    </sheetView>
  </sheetViews>
  <sheetFormatPr defaultColWidth="9.140625" defaultRowHeight="12.75"/>
  <cols>
    <col min="1" max="1" width="10.7109375" style="0" customWidth="1"/>
    <col min="2" max="2" width="7.28125" style="0" customWidth="1"/>
    <col min="3" max="4" width="4.00390625" style="0" customWidth="1"/>
    <col min="5" max="8" width="17.28125" style="0" customWidth="1"/>
    <col min="9" max="9" width="7.00390625" style="0" customWidth="1"/>
    <col min="10" max="10" width="16.140625" style="0" customWidth="1"/>
    <col min="11" max="11" width="17.140625" style="118" customWidth="1"/>
    <col min="12" max="12" width="17.28125" style="118" customWidth="1"/>
    <col min="13" max="13" width="17.28125" style="0" customWidth="1"/>
  </cols>
  <sheetData>
    <row r="1" spans="1:13" ht="15">
      <c r="A1" s="117" t="s">
        <v>78</v>
      </c>
      <c r="B1" s="118"/>
      <c r="C1" s="118"/>
      <c r="D1" s="118"/>
      <c r="E1" s="118"/>
      <c r="F1" s="118"/>
      <c r="G1" s="118"/>
      <c r="H1" s="118"/>
      <c r="I1" s="118"/>
      <c r="J1" s="118"/>
      <c r="M1" s="118"/>
    </row>
    <row r="2" spans="1:13" ht="12.75">
      <c r="A2" s="119"/>
      <c r="B2" s="119"/>
      <c r="C2" s="119"/>
      <c r="D2" s="119"/>
      <c r="E2" s="120"/>
      <c r="F2" s="120"/>
      <c r="G2" s="120"/>
      <c r="H2" s="120"/>
      <c r="I2" s="121"/>
      <c r="J2" s="120"/>
      <c r="K2" s="122"/>
      <c r="M2" s="123" t="s">
        <v>48</v>
      </c>
    </row>
    <row r="3" spans="1:13" ht="12.75">
      <c r="A3" s="124"/>
      <c r="B3" s="124"/>
      <c r="C3" s="124"/>
      <c r="D3" s="124"/>
      <c r="E3" s="125"/>
      <c r="F3" s="126" t="s">
        <v>49</v>
      </c>
      <c r="G3" s="127"/>
      <c r="H3" s="127"/>
      <c r="I3" s="128"/>
      <c r="J3" s="125"/>
      <c r="K3" s="129" t="s">
        <v>50</v>
      </c>
      <c r="L3" s="127"/>
      <c r="M3" s="127"/>
    </row>
    <row r="4" spans="1:13" ht="25.5">
      <c r="A4" s="130"/>
      <c r="B4" s="131"/>
      <c r="C4" s="130"/>
      <c r="D4" s="131"/>
      <c r="E4" s="132" t="s">
        <v>51</v>
      </c>
      <c r="F4" s="132" t="s">
        <v>52</v>
      </c>
      <c r="G4" s="132" t="s">
        <v>53</v>
      </c>
      <c r="H4" s="133" t="s">
        <v>54</v>
      </c>
      <c r="I4" s="132"/>
      <c r="J4" s="132" t="s">
        <v>51</v>
      </c>
      <c r="K4" s="134" t="s">
        <v>52</v>
      </c>
      <c r="L4" s="135" t="s">
        <v>53</v>
      </c>
      <c r="M4" s="133" t="s">
        <v>54</v>
      </c>
    </row>
    <row r="5" spans="1:12" ht="12.75">
      <c r="A5" s="136"/>
      <c r="B5" s="137"/>
      <c r="C5" s="138"/>
      <c r="D5" s="136"/>
      <c r="E5" s="139"/>
      <c r="F5" s="139"/>
      <c r="G5" s="139"/>
      <c r="H5" s="139"/>
      <c r="I5" s="139"/>
      <c r="J5" s="139"/>
      <c r="K5" s="139"/>
      <c r="L5"/>
    </row>
    <row r="6" spans="1:13" ht="12.75">
      <c r="A6" s="140">
        <v>1978</v>
      </c>
      <c r="B6" s="141" t="s">
        <v>55</v>
      </c>
      <c r="C6" s="142"/>
      <c r="D6" s="143"/>
      <c r="E6" s="144">
        <v>25880</v>
      </c>
      <c r="F6" s="144">
        <v>4460</v>
      </c>
      <c r="G6" s="144">
        <v>15360</v>
      </c>
      <c r="H6" s="144">
        <v>45700</v>
      </c>
      <c r="I6" s="139"/>
      <c r="J6" s="144">
        <v>30230</v>
      </c>
      <c r="K6" s="144">
        <v>4840</v>
      </c>
      <c r="L6" s="145">
        <v>22290</v>
      </c>
      <c r="M6" s="145">
        <v>57360</v>
      </c>
    </row>
    <row r="7" spans="1:13" ht="12.75">
      <c r="A7" s="118"/>
      <c r="B7" s="141" t="s">
        <v>56</v>
      </c>
      <c r="C7" s="142"/>
      <c r="D7" s="143"/>
      <c r="E7" s="144">
        <v>39760</v>
      </c>
      <c r="F7" s="144">
        <v>4810</v>
      </c>
      <c r="G7" s="144">
        <v>24950</v>
      </c>
      <c r="H7" s="144">
        <v>69520</v>
      </c>
      <c r="I7" s="139"/>
      <c r="J7" s="144">
        <v>32930</v>
      </c>
      <c r="K7" s="144">
        <v>4980</v>
      </c>
      <c r="L7" s="145">
        <v>23540</v>
      </c>
      <c r="M7" s="145">
        <v>61450</v>
      </c>
    </row>
    <row r="8" spans="1:13" ht="12.75">
      <c r="A8" s="118"/>
      <c r="B8" s="141" t="s">
        <v>57</v>
      </c>
      <c r="C8" s="142"/>
      <c r="D8" s="143"/>
      <c r="E8" s="144">
        <v>34490</v>
      </c>
      <c r="F8" s="144">
        <v>4590</v>
      </c>
      <c r="G8" s="144">
        <v>20270</v>
      </c>
      <c r="H8" s="144">
        <v>59340</v>
      </c>
      <c r="I8" s="139"/>
      <c r="J8" s="144">
        <v>30620</v>
      </c>
      <c r="K8" s="144">
        <v>5260</v>
      </c>
      <c r="L8" s="145">
        <v>23280</v>
      </c>
      <c r="M8" s="145">
        <v>59160</v>
      </c>
    </row>
    <row r="9" spans="1:13" ht="12.75">
      <c r="A9" s="118"/>
      <c r="B9" s="141" t="s">
        <v>58</v>
      </c>
      <c r="C9" s="142"/>
      <c r="D9" s="143"/>
      <c r="E9" s="144">
        <v>33450</v>
      </c>
      <c r="F9" s="144">
        <v>4100</v>
      </c>
      <c r="G9" s="144">
        <v>14580</v>
      </c>
      <c r="H9" s="144">
        <v>52130</v>
      </c>
      <c r="I9" s="139"/>
      <c r="J9" s="144">
        <v>33660</v>
      </c>
      <c r="K9" s="144">
        <v>5480</v>
      </c>
      <c r="L9" s="145">
        <v>24200</v>
      </c>
      <c r="M9" s="145">
        <v>63340</v>
      </c>
    </row>
    <row r="10" spans="1:13" ht="12.75">
      <c r="A10" s="118"/>
      <c r="B10" s="146"/>
      <c r="C10" s="147"/>
      <c r="D10" s="148"/>
      <c r="E10" s="139"/>
      <c r="F10" s="149"/>
      <c r="G10" s="149"/>
      <c r="H10" s="149"/>
      <c r="I10" s="150"/>
      <c r="J10" s="150"/>
      <c r="K10" s="150"/>
      <c r="L10" s="145"/>
      <c r="M10" s="145"/>
    </row>
    <row r="11" spans="1:13" ht="12.75">
      <c r="A11" s="140">
        <v>1979</v>
      </c>
      <c r="B11" s="141" t="s">
        <v>55</v>
      </c>
      <c r="C11" s="142"/>
      <c r="D11" s="143"/>
      <c r="E11" s="144">
        <v>19060</v>
      </c>
      <c r="F11" s="144">
        <v>3220</v>
      </c>
      <c r="G11" s="144">
        <v>9680</v>
      </c>
      <c r="H11" s="144">
        <v>31960</v>
      </c>
      <c r="I11" s="139"/>
      <c r="J11" s="144">
        <v>24810</v>
      </c>
      <c r="K11" s="144">
        <v>4160</v>
      </c>
      <c r="L11" s="145">
        <v>14410</v>
      </c>
      <c r="M11" s="145">
        <v>43380</v>
      </c>
    </row>
    <row r="12" spans="1:13" ht="12.75">
      <c r="A12" s="118"/>
      <c r="B12" s="141" t="s">
        <v>56</v>
      </c>
      <c r="C12" s="142"/>
      <c r="D12" s="143"/>
      <c r="E12" s="144">
        <v>33300</v>
      </c>
      <c r="F12" s="144">
        <v>4130</v>
      </c>
      <c r="G12" s="144">
        <v>16650</v>
      </c>
      <c r="H12" s="144">
        <v>54080</v>
      </c>
      <c r="I12" s="139"/>
      <c r="J12" s="144">
        <v>27840</v>
      </c>
      <c r="K12" s="144">
        <v>3450</v>
      </c>
      <c r="L12" s="145">
        <v>17490</v>
      </c>
      <c r="M12" s="145">
        <v>48790</v>
      </c>
    </row>
    <row r="13" spans="1:13" ht="12.75">
      <c r="A13" s="118"/>
      <c r="B13" s="141" t="s">
        <v>57</v>
      </c>
      <c r="C13" s="142"/>
      <c r="D13" s="143"/>
      <c r="E13" s="144">
        <v>34260</v>
      </c>
      <c r="F13" s="144">
        <v>3200</v>
      </c>
      <c r="G13" s="144">
        <v>15380</v>
      </c>
      <c r="H13" s="144">
        <v>52850</v>
      </c>
      <c r="I13" s="139"/>
      <c r="J13" s="144">
        <v>26130</v>
      </c>
      <c r="K13" s="144">
        <v>3490</v>
      </c>
      <c r="L13" s="145">
        <v>17540</v>
      </c>
      <c r="M13" s="145">
        <v>47160</v>
      </c>
    </row>
    <row r="14" spans="1:13" ht="12.75">
      <c r="A14" s="118"/>
      <c r="B14" s="141" t="s">
        <v>58</v>
      </c>
      <c r="C14" s="142"/>
      <c r="D14" s="143"/>
      <c r="E14" s="144">
        <v>34510</v>
      </c>
      <c r="F14" s="144">
        <v>3690</v>
      </c>
      <c r="G14" s="144">
        <v>13480</v>
      </c>
      <c r="H14" s="144">
        <v>51690</v>
      </c>
      <c r="I14" s="139"/>
      <c r="J14" s="144">
        <v>39600</v>
      </c>
      <c r="K14" s="144">
        <v>5180</v>
      </c>
      <c r="L14" s="145">
        <v>25350</v>
      </c>
      <c r="M14" s="145">
        <v>70130</v>
      </c>
    </row>
    <row r="15" spans="1:13" ht="12.75">
      <c r="A15" s="118"/>
      <c r="B15" s="146"/>
      <c r="C15" s="147"/>
      <c r="D15" s="148"/>
      <c r="E15" s="139"/>
      <c r="F15" s="149"/>
      <c r="G15" s="149"/>
      <c r="H15" s="149"/>
      <c r="I15" s="150"/>
      <c r="J15" s="150"/>
      <c r="K15" s="150"/>
      <c r="L15" s="145"/>
      <c r="M15" s="145"/>
    </row>
    <row r="16" spans="1:13" ht="12.75">
      <c r="A16" s="140">
        <v>1980</v>
      </c>
      <c r="B16" s="141" t="s">
        <v>55</v>
      </c>
      <c r="C16" s="142"/>
      <c r="D16" s="143"/>
      <c r="E16" s="144">
        <v>20470</v>
      </c>
      <c r="F16" s="144">
        <v>3140</v>
      </c>
      <c r="G16" s="144">
        <v>9560</v>
      </c>
      <c r="H16" s="144">
        <v>33160</v>
      </c>
      <c r="I16" s="139"/>
      <c r="J16" s="144">
        <v>27730</v>
      </c>
      <c r="K16" s="144">
        <v>4550</v>
      </c>
      <c r="L16" s="145">
        <v>17320</v>
      </c>
      <c r="M16" s="145">
        <v>49600</v>
      </c>
    </row>
    <row r="17" spans="1:13" ht="12.75">
      <c r="A17" s="118"/>
      <c r="B17" s="141" t="s">
        <v>56</v>
      </c>
      <c r="C17" s="142"/>
      <c r="D17" s="143"/>
      <c r="E17" s="144">
        <v>25210</v>
      </c>
      <c r="F17" s="144">
        <v>3490</v>
      </c>
      <c r="G17" s="144">
        <v>10010</v>
      </c>
      <c r="H17" s="144">
        <v>38710</v>
      </c>
      <c r="I17" s="139"/>
      <c r="J17" s="144">
        <v>26250</v>
      </c>
      <c r="K17" s="144">
        <v>4950</v>
      </c>
      <c r="L17" s="145">
        <v>18200</v>
      </c>
      <c r="M17" s="145">
        <v>49400</v>
      </c>
    </row>
    <row r="18" spans="1:13" ht="12.75">
      <c r="A18" s="118"/>
      <c r="B18" s="141" t="s">
        <v>57</v>
      </c>
      <c r="C18" s="142"/>
      <c r="D18" s="143"/>
      <c r="E18" s="144">
        <v>20120</v>
      </c>
      <c r="F18" s="144">
        <v>3780</v>
      </c>
      <c r="G18" s="144">
        <v>8610</v>
      </c>
      <c r="H18" s="144">
        <v>32500</v>
      </c>
      <c r="I18" s="139"/>
      <c r="J18" s="144">
        <v>27050</v>
      </c>
      <c r="K18" s="144">
        <v>4640</v>
      </c>
      <c r="L18" s="145">
        <v>19560</v>
      </c>
      <c r="M18" s="145">
        <v>51250</v>
      </c>
    </row>
    <row r="19" spans="1:13" ht="12.75">
      <c r="A19" s="118"/>
      <c r="B19" s="141" t="s">
        <v>58</v>
      </c>
      <c r="C19" s="142"/>
      <c r="D19" s="143"/>
      <c r="E19" s="144">
        <v>17500</v>
      </c>
      <c r="F19" s="144">
        <v>2500</v>
      </c>
      <c r="G19" s="144">
        <v>5370</v>
      </c>
      <c r="H19" s="144">
        <v>25370</v>
      </c>
      <c r="I19" s="139"/>
      <c r="J19" s="144">
        <v>27620</v>
      </c>
      <c r="K19" s="144">
        <v>4650</v>
      </c>
      <c r="L19" s="145">
        <v>20090</v>
      </c>
      <c r="M19" s="145">
        <v>52360</v>
      </c>
    </row>
    <row r="20" spans="1:13" ht="12.75">
      <c r="A20" s="118"/>
      <c r="B20" s="146"/>
      <c r="C20" s="147"/>
      <c r="D20" s="148"/>
      <c r="E20" s="139"/>
      <c r="F20" s="149"/>
      <c r="G20" s="149"/>
      <c r="H20" s="149"/>
      <c r="I20" s="150"/>
      <c r="J20" s="150"/>
      <c r="K20" s="150"/>
      <c r="L20" s="145"/>
      <c r="M20" s="145"/>
    </row>
    <row r="21" spans="1:13" ht="12.75">
      <c r="A21" s="140">
        <v>1981</v>
      </c>
      <c r="B21" s="141" t="s">
        <v>55</v>
      </c>
      <c r="C21" s="142"/>
      <c r="D21" s="143"/>
      <c r="E21" s="144">
        <v>22790</v>
      </c>
      <c r="F21" s="144">
        <v>1120</v>
      </c>
      <c r="G21" s="144">
        <v>4710</v>
      </c>
      <c r="H21" s="144">
        <v>28260</v>
      </c>
      <c r="I21" s="139"/>
      <c r="J21" s="144">
        <v>24900</v>
      </c>
      <c r="K21" s="144">
        <v>5260</v>
      </c>
      <c r="L21" s="145">
        <v>15920</v>
      </c>
      <c r="M21" s="145">
        <v>46070</v>
      </c>
    </row>
    <row r="22" spans="1:13" ht="12.75">
      <c r="A22" s="118"/>
      <c r="B22" s="141" t="s">
        <v>56</v>
      </c>
      <c r="C22" s="142"/>
      <c r="D22" s="143"/>
      <c r="E22" s="144">
        <v>27720</v>
      </c>
      <c r="F22" s="144">
        <v>2100</v>
      </c>
      <c r="G22" s="144">
        <v>6130</v>
      </c>
      <c r="H22" s="144">
        <v>35940</v>
      </c>
      <c r="I22" s="139"/>
      <c r="J22" s="144">
        <v>21820</v>
      </c>
      <c r="K22" s="144">
        <v>4120</v>
      </c>
      <c r="L22" s="145">
        <v>14430</v>
      </c>
      <c r="M22" s="145">
        <v>40370</v>
      </c>
    </row>
    <row r="23" spans="1:13" ht="12.75">
      <c r="A23" s="118"/>
      <c r="B23" s="141" t="s">
        <v>57</v>
      </c>
      <c r="C23" s="142"/>
      <c r="D23" s="143"/>
      <c r="E23" s="144">
        <v>27830</v>
      </c>
      <c r="F23" s="144">
        <v>2580</v>
      </c>
      <c r="G23" s="144">
        <v>5890</v>
      </c>
      <c r="H23" s="144">
        <v>36290</v>
      </c>
      <c r="I23" s="139"/>
      <c r="J23" s="144">
        <v>24110</v>
      </c>
      <c r="K23" s="144">
        <v>3740</v>
      </c>
      <c r="L23" s="145">
        <v>13030</v>
      </c>
      <c r="M23" s="145">
        <v>40880</v>
      </c>
    </row>
    <row r="24" spans="1:13" ht="12.75">
      <c r="A24" s="118"/>
      <c r="B24" s="141" t="s">
        <v>58</v>
      </c>
      <c r="C24" s="142"/>
      <c r="D24" s="143"/>
      <c r="E24" s="144">
        <v>21270</v>
      </c>
      <c r="F24" s="144">
        <v>4070</v>
      </c>
      <c r="G24" s="144">
        <v>4940</v>
      </c>
      <c r="H24" s="144">
        <v>30270</v>
      </c>
      <c r="I24" s="139"/>
      <c r="J24" s="144">
        <v>26070</v>
      </c>
      <c r="K24" s="144">
        <v>3540</v>
      </c>
      <c r="L24" s="145">
        <v>11490</v>
      </c>
      <c r="M24" s="145">
        <v>41100</v>
      </c>
    </row>
    <row r="25" spans="1:13" ht="12.75">
      <c r="A25" s="118"/>
      <c r="B25" s="146"/>
      <c r="C25" s="147"/>
      <c r="D25" s="148"/>
      <c r="E25" s="139"/>
      <c r="F25" s="149"/>
      <c r="G25" s="149"/>
      <c r="H25" s="149"/>
      <c r="I25" s="150"/>
      <c r="J25" s="150"/>
      <c r="K25" s="150"/>
      <c r="L25" s="145"/>
      <c r="M25" s="145"/>
    </row>
    <row r="26" spans="1:13" ht="12.75">
      <c r="A26" s="140">
        <v>1982</v>
      </c>
      <c r="B26" s="141" t="s">
        <v>55</v>
      </c>
      <c r="C26" s="142"/>
      <c r="D26" s="143"/>
      <c r="E26" s="144">
        <v>27730</v>
      </c>
      <c r="F26" s="144">
        <v>3830</v>
      </c>
      <c r="G26" s="144">
        <v>6340</v>
      </c>
      <c r="H26" s="144">
        <v>37910</v>
      </c>
      <c r="I26" s="139"/>
      <c r="J26" s="144">
        <v>23610</v>
      </c>
      <c r="K26" s="144">
        <v>3360</v>
      </c>
      <c r="L26" s="145">
        <v>8710</v>
      </c>
      <c r="M26" s="145">
        <v>35670</v>
      </c>
    </row>
    <row r="27" spans="1:13" ht="12.75">
      <c r="A27" s="118"/>
      <c r="B27" s="141" t="s">
        <v>56</v>
      </c>
      <c r="C27" s="142"/>
      <c r="D27" s="143"/>
      <c r="E27" s="144">
        <v>33340</v>
      </c>
      <c r="F27" s="144">
        <v>4300</v>
      </c>
      <c r="G27" s="144">
        <v>7740</v>
      </c>
      <c r="H27" s="144">
        <v>45370</v>
      </c>
      <c r="I27" s="139"/>
      <c r="J27" s="144">
        <v>23990</v>
      </c>
      <c r="K27" s="144">
        <v>1790</v>
      </c>
      <c r="L27" s="145">
        <v>7830</v>
      </c>
      <c r="M27" s="145">
        <v>33610</v>
      </c>
    </row>
    <row r="28" spans="1:13" ht="12.75">
      <c r="A28" s="118"/>
      <c r="B28" s="141" t="s">
        <v>57</v>
      </c>
      <c r="C28" s="142"/>
      <c r="D28" s="143"/>
      <c r="E28" s="144">
        <v>33340</v>
      </c>
      <c r="F28" s="144">
        <v>3650</v>
      </c>
      <c r="G28" s="144">
        <v>6750</v>
      </c>
      <c r="H28" s="144">
        <v>43750</v>
      </c>
      <c r="I28" s="139"/>
      <c r="J28" s="144">
        <v>25900</v>
      </c>
      <c r="K28" s="144">
        <v>2310</v>
      </c>
      <c r="L28" s="145">
        <v>7580</v>
      </c>
      <c r="M28" s="145">
        <v>35790</v>
      </c>
    </row>
    <row r="29" spans="1:13" ht="12.75">
      <c r="A29" s="118"/>
      <c r="B29" s="141" t="s">
        <v>58</v>
      </c>
      <c r="C29" s="142"/>
      <c r="D29" s="143"/>
      <c r="E29" s="144">
        <v>28050</v>
      </c>
      <c r="F29" s="144">
        <v>2540</v>
      </c>
      <c r="G29" s="144">
        <v>8040</v>
      </c>
      <c r="H29" s="144">
        <v>38630</v>
      </c>
      <c r="I29" s="139"/>
      <c r="J29" s="144">
        <v>31300</v>
      </c>
      <c r="K29" s="144">
        <v>2990</v>
      </c>
      <c r="L29" s="145">
        <v>7310</v>
      </c>
      <c r="M29" s="145">
        <v>41600</v>
      </c>
    </row>
    <row r="30" spans="1:13" ht="12.75">
      <c r="A30" s="118"/>
      <c r="B30" s="146"/>
      <c r="C30" s="147"/>
      <c r="D30" s="148"/>
      <c r="E30" s="139"/>
      <c r="F30" s="149"/>
      <c r="G30" s="149"/>
      <c r="H30" s="149"/>
      <c r="I30" s="150"/>
      <c r="J30" s="150"/>
      <c r="K30" s="150"/>
      <c r="L30" s="145"/>
      <c r="M30" s="145"/>
    </row>
    <row r="31" spans="1:13" ht="12.75">
      <c r="A31" s="140">
        <v>1983</v>
      </c>
      <c r="B31" s="141" t="s">
        <v>55</v>
      </c>
      <c r="C31" s="142"/>
      <c r="D31" s="143"/>
      <c r="E31" s="144">
        <v>34450</v>
      </c>
      <c r="F31" s="144">
        <v>2770</v>
      </c>
      <c r="G31" s="144">
        <v>9950</v>
      </c>
      <c r="H31" s="144">
        <v>47170</v>
      </c>
      <c r="I31" s="139"/>
      <c r="J31" s="144">
        <v>26890</v>
      </c>
      <c r="K31" s="144">
        <v>2640</v>
      </c>
      <c r="L31" s="145">
        <v>6470</v>
      </c>
      <c r="M31" s="145">
        <v>35990</v>
      </c>
    </row>
    <row r="32" spans="1:13" ht="12.75">
      <c r="A32" s="118"/>
      <c r="B32" s="141" t="s">
        <v>56</v>
      </c>
      <c r="C32" s="142"/>
      <c r="D32" s="143"/>
      <c r="E32" s="144">
        <v>41890</v>
      </c>
      <c r="F32" s="144">
        <v>3790</v>
      </c>
      <c r="G32" s="144">
        <v>8180</v>
      </c>
      <c r="H32" s="144">
        <v>53860</v>
      </c>
      <c r="I32" s="139"/>
      <c r="J32" s="144">
        <v>31050</v>
      </c>
      <c r="K32" s="144">
        <v>3600</v>
      </c>
      <c r="L32" s="145">
        <v>7070</v>
      </c>
      <c r="M32" s="145">
        <v>41710</v>
      </c>
    </row>
    <row r="33" spans="1:13" ht="12.75">
      <c r="A33" s="118"/>
      <c r="B33" s="141" t="s">
        <v>57</v>
      </c>
      <c r="C33" s="142"/>
      <c r="D33" s="143"/>
      <c r="E33" s="144">
        <v>38600</v>
      </c>
      <c r="F33" s="144">
        <v>2380</v>
      </c>
      <c r="G33" s="144">
        <v>5720</v>
      </c>
      <c r="H33" s="144">
        <v>46700</v>
      </c>
      <c r="I33" s="139"/>
      <c r="J33" s="144">
        <v>30470</v>
      </c>
      <c r="K33" s="144">
        <v>3090</v>
      </c>
      <c r="L33" s="145">
        <v>8060</v>
      </c>
      <c r="M33" s="145">
        <v>41610</v>
      </c>
    </row>
    <row r="34" spans="1:13" ht="12.75">
      <c r="A34" s="118"/>
      <c r="B34" s="141" t="s">
        <v>58</v>
      </c>
      <c r="C34" s="142"/>
      <c r="D34" s="143"/>
      <c r="E34" s="144">
        <v>32900</v>
      </c>
      <c r="F34" s="144">
        <v>2820</v>
      </c>
      <c r="G34" s="144">
        <v>5570</v>
      </c>
      <c r="H34" s="144">
        <v>41290</v>
      </c>
      <c r="I34" s="139"/>
      <c r="J34" s="144">
        <v>36230</v>
      </c>
      <c r="K34" s="144">
        <v>4040</v>
      </c>
      <c r="L34" s="145">
        <v>8230</v>
      </c>
      <c r="M34" s="145">
        <v>48500</v>
      </c>
    </row>
    <row r="35" spans="1:13" ht="12.75">
      <c r="A35" s="118"/>
      <c r="B35" s="146"/>
      <c r="C35" s="147"/>
      <c r="D35" s="148"/>
      <c r="E35" s="139"/>
      <c r="F35" s="149"/>
      <c r="G35" s="149"/>
      <c r="H35" s="149"/>
      <c r="I35" s="150"/>
      <c r="J35" s="150"/>
      <c r="K35" s="150"/>
      <c r="L35" s="145"/>
      <c r="M35" s="145"/>
    </row>
    <row r="36" spans="1:13" ht="12.75">
      <c r="A36" s="140">
        <v>1984</v>
      </c>
      <c r="B36" s="141" t="s">
        <v>55</v>
      </c>
      <c r="C36" s="142"/>
      <c r="D36" s="143"/>
      <c r="E36" s="144">
        <v>31910</v>
      </c>
      <c r="F36" s="144">
        <v>2780</v>
      </c>
      <c r="G36" s="144">
        <v>8010</v>
      </c>
      <c r="H36" s="144">
        <v>42690</v>
      </c>
      <c r="I36" s="139"/>
      <c r="J36" s="144">
        <v>32940</v>
      </c>
      <c r="K36" s="144">
        <v>3500</v>
      </c>
      <c r="L36" s="145">
        <v>6060</v>
      </c>
      <c r="M36" s="145">
        <v>42500</v>
      </c>
    </row>
    <row r="37" spans="1:13" ht="12.75">
      <c r="A37" s="118"/>
      <c r="B37" s="141" t="s">
        <v>56</v>
      </c>
      <c r="C37" s="142"/>
      <c r="D37" s="143"/>
      <c r="E37" s="144">
        <v>37980</v>
      </c>
      <c r="F37" s="144">
        <v>3930</v>
      </c>
      <c r="G37" s="144">
        <v>6420</v>
      </c>
      <c r="H37" s="144">
        <v>48320</v>
      </c>
      <c r="I37" s="139"/>
      <c r="J37" s="144">
        <v>30010</v>
      </c>
      <c r="K37" s="144">
        <v>3300</v>
      </c>
      <c r="L37" s="145">
        <v>7570</v>
      </c>
      <c r="M37" s="145">
        <v>40880</v>
      </c>
    </row>
    <row r="38" spans="1:13" ht="12.75">
      <c r="A38" s="118"/>
      <c r="B38" s="141" t="s">
        <v>57</v>
      </c>
      <c r="C38" s="142"/>
      <c r="D38" s="143"/>
      <c r="E38" s="144">
        <v>34830</v>
      </c>
      <c r="F38" s="144">
        <v>2710</v>
      </c>
      <c r="G38" s="144">
        <v>5580</v>
      </c>
      <c r="H38" s="144">
        <v>43110</v>
      </c>
      <c r="I38" s="139"/>
      <c r="J38" s="144">
        <v>33050</v>
      </c>
      <c r="K38" s="144">
        <v>3280</v>
      </c>
      <c r="L38" s="145">
        <v>7760</v>
      </c>
      <c r="M38" s="145">
        <v>44080</v>
      </c>
    </row>
    <row r="39" spans="1:13" ht="12.75">
      <c r="A39" s="118"/>
      <c r="B39" s="141" t="s">
        <v>58</v>
      </c>
      <c r="C39" s="142"/>
      <c r="D39" s="143"/>
      <c r="E39" s="144">
        <v>28690</v>
      </c>
      <c r="F39" s="144">
        <v>1800</v>
      </c>
      <c r="G39" s="144">
        <v>4110</v>
      </c>
      <c r="H39" s="144">
        <v>34600</v>
      </c>
      <c r="I39" s="139"/>
      <c r="J39" s="144">
        <v>36720</v>
      </c>
      <c r="K39" s="144">
        <v>3460</v>
      </c>
      <c r="L39" s="145">
        <v>7750</v>
      </c>
      <c r="M39" s="145">
        <v>47930</v>
      </c>
    </row>
    <row r="40" spans="1:13" ht="12.75">
      <c r="A40" s="118"/>
      <c r="B40" s="146"/>
      <c r="C40" s="147"/>
      <c r="D40" s="148"/>
      <c r="E40" s="139"/>
      <c r="F40" s="149"/>
      <c r="G40" s="149"/>
      <c r="H40" s="149"/>
      <c r="I40" s="150"/>
      <c r="J40" s="150"/>
      <c r="K40" s="150"/>
      <c r="L40" s="145"/>
      <c r="M40" s="145"/>
    </row>
    <row r="41" spans="1:13" ht="12.75">
      <c r="A41" s="140">
        <v>1985</v>
      </c>
      <c r="B41" s="141" t="s">
        <v>55</v>
      </c>
      <c r="C41" s="142"/>
      <c r="D41" s="143"/>
      <c r="E41" s="144">
        <v>28470</v>
      </c>
      <c r="F41" s="144">
        <v>2530</v>
      </c>
      <c r="G41" s="144">
        <v>4480</v>
      </c>
      <c r="H41" s="144">
        <v>35470</v>
      </c>
      <c r="I41" s="139"/>
      <c r="J41" s="144">
        <v>30930</v>
      </c>
      <c r="K41" s="144">
        <v>2920</v>
      </c>
      <c r="L41" s="145">
        <v>5530</v>
      </c>
      <c r="M41" s="145">
        <v>39370</v>
      </c>
    </row>
    <row r="42" spans="1:13" ht="12.75">
      <c r="A42" s="118"/>
      <c r="B42" s="141" t="s">
        <v>56</v>
      </c>
      <c r="C42" s="142"/>
      <c r="D42" s="143"/>
      <c r="E42" s="144">
        <v>39720</v>
      </c>
      <c r="F42" s="144">
        <v>3040</v>
      </c>
      <c r="G42" s="144">
        <v>5210</v>
      </c>
      <c r="H42" s="144">
        <v>47980</v>
      </c>
      <c r="I42" s="139"/>
      <c r="J42" s="144">
        <v>31420</v>
      </c>
      <c r="K42" s="144">
        <v>2730</v>
      </c>
      <c r="L42" s="145">
        <v>6170</v>
      </c>
      <c r="M42" s="145">
        <v>40320</v>
      </c>
    </row>
    <row r="43" spans="1:13" ht="12.75">
      <c r="A43" s="118"/>
      <c r="B43" s="141" t="s">
        <v>57</v>
      </c>
      <c r="C43" s="142"/>
      <c r="D43" s="143"/>
      <c r="E43" s="144">
        <v>39110</v>
      </c>
      <c r="F43" s="144">
        <v>2060</v>
      </c>
      <c r="G43" s="144">
        <v>4580</v>
      </c>
      <c r="H43" s="144">
        <v>45750</v>
      </c>
      <c r="I43" s="139"/>
      <c r="J43" s="144">
        <v>31190</v>
      </c>
      <c r="K43" s="144">
        <v>2390</v>
      </c>
      <c r="L43" s="145">
        <v>5750</v>
      </c>
      <c r="M43" s="145">
        <v>39340</v>
      </c>
    </row>
    <row r="44" spans="1:13" ht="12.75">
      <c r="A44" s="118"/>
      <c r="B44" s="141" t="s">
        <v>58</v>
      </c>
      <c r="C44" s="142"/>
      <c r="D44" s="143"/>
      <c r="E44" s="144">
        <v>33810</v>
      </c>
      <c r="F44" s="144">
        <v>2540</v>
      </c>
      <c r="G44" s="144">
        <v>4380</v>
      </c>
      <c r="H44" s="144">
        <v>40730</v>
      </c>
      <c r="I44" s="139"/>
      <c r="J44" s="144">
        <v>36460</v>
      </c>
      <c r="K44" s="144">
        <v>2800</v>
      </c>
      <c r="L44" s="145">
        <v>5820</v>
      </c>
      <c r="M44" s="145">
        <v>45070</v>
      </c>
    </row>
    <row r="45" spans="1:13" ht="12.75">
      <c r="A45" s="118"/>
      <c r="B45" s="146"/>
      <c r="C45" s="147"/>
      <c r="D45" s="148"/>
      <c r="E45" s="139"/>
      <c r="F45" s="149"/>
      <c r="G45" s="149"/>
      <c r="H45" s="149"/>
      <c r="I45" s="150"/>
      <c r="J45" s="150"/>
      <c r="K45" s="150"/>
      <c r="L45" s="145"/>
      <c r="M45" s="145"/>
    </row>
    <row r="46" spans="1:13" ht="12.75">
      <c r="A46" s="140">
        <v>1986</v>
      </c>
      <c r="B46" s="141" t="s">
        <v>55</v>
      </c>
      <c r="C46" s="142"/>
      <c r="D46" s="143"/>
      <c r="E46" s="144">
        <v>30860</v>
      </c>
      <c r="F46" s="144">
        <v>2450</v>
      </c>
      <c r="G46" s="144">
        <v>3990</v>
      </c>
      <c r="H46" s="144">
        <v>37360</v>
      </c>
      <c r="I46" s="139"/>
      <c r="J46" s="144">
        <v>30410</v>
      </c>
      <c r="K46" s="144">
        <v>2350</v>
      </c>
      <c r="L46" s="145">
        <v>3990</v>
      </c>
      <c r="M46" s="145">
        <v>36750</v>
      </c>
    </row>
    <row r="47" spans="1:13" ht="12.75">
      <c r="A47" s="118"/>
      <c r="B47" s="141" t="s">
        <v>56</v>
      </c>
      <c r="C47" s="142"/>
      <c r="D47" s="143"/>
      <c r="E47" s="144">
        <v>44470</v>
      </c>
      <c r="F47" s="144">
        <v>3590</v>
      </c>
      <c r="G47" s="144">
        <v>4120</v>
      </c>
      <c r="H47" s="144">
        <v>52180</v>
      </c>
      <c r="I47" s="139"/>
      <c r="J47" s="144">
        <v>34050</v>
      </c>
      <c r="K47" s="144">
        <v>2650</v>
      </c>
      <c r="L47" s="145">
        <v>5140</v>
      </c>
      <c r="M47" s="145">
        <v>41840</v>
      </c>
    </row>
    <row r="48" spans="1:13" ht="12.75">
      <c r="A48" s="118"/>
      <c r="B48" s="141" t="s">
        <v>57</v>
      </c>
      <c r="C48" s="142"/>
      <c r="D48" s="143"/>
      <c r="E48" s="144">
        <v>43910</v>
      </c>
      <c r="F48" s="144">
        <v>2560</v>
      </c>
      <c r="G48" s="144">
        <v>4760</v>
      </c>
      <c r="H48" s="144">
        <v>51230</v>
      </c>
      <c r="I48" s="139"/>
      <c r="J48" s="144">
        <v>34750</v>
      </c>
      <c r="K48" s="144">
        <v>2080</v>
      </c>
      <c r="L48" s="145">
        <v>4600</v>
      </c>
      <c r="M48" s="145">
        <v>41430</v>
      </c>
    </row>
    <row r="49" spans="1:13" ht="12.75">
      <c r="A49" s="118"/>
      <c r="B49" s="141" t="s">
        <v>58</v>
      </c>
      <c r="C49" s="142"/>
      <c r="D49" s="143"/>
      <c r="E49" s="144">
        <v>34750</v>
      </c>
      <c r="F49" s="144">
        <v>2290</v>
      </c>
      <c r="G49" s="144">
        <v>3970</v>
      </c>
      <c r="H49" s="144">
        <v>41000</v>
      </c>
      <c r="I49" s="139"/>
      <c r="J49" s="144">
        <v>41860</v>
      </c>
      <c r="K49" s="144">
        <v>3020</v>
      </c>
      <c r="L49" s="145">
        <v>5450</v>
      </c>
      <c r="M49" s="145">
        <v>50340</v>
      </c>
    </row>
    <row r="50" spans="1:13" ht="12.75">
      <c r="A50" s="118"/>
      <c r="B50" s="146"/>
      <c r="C50" s="147"/>
      <c r="D50" s="148"/>
      <c r="E50" s="139"/>
      <c r="F50" s="149"/>
      <c r="G50" s="149"/>
      <c r="H50" s="149"/>
      <c r="I50" s="150"/>
      <c r="J50" s="150"/>
      <c r="K50" s="150"/>
      <c r="L50" s="145"/>
      <c r="M50" s="145"/>
    </row>
    <row r="51" spans="1:13" ht="12.75">
      <c r="A51" s="140">
        <v>1987</v>
      </c>
      <c r="B51" s="141" t="s">
        <v>55</v>
      </c>
      <c r="C51" s="142"/>
      <c r="D51" s="143"/>
      <c r="E51" s="144">
        <v>39030</v>
      </c>
      <c r="F51" s="144">
        <v>2090</v>
      </c>
      <c r="G51" s="144">
        <v>4500</v>
      </c>
      <c r="H51" s="144">
        <v>45620</v>
      </c>
      <c r="I51" s="139"/>
      <c r="J51" s="144">
        <v>35580</v>
      </c>
      <c r="K51" s="144">
        <v>2000</v>
      </c>
      <c r="L51" s="145">
        <v>3780</v>
      </c>
      <c r="M51" s="145">
        <v>41360</v>
      </c>
    </row>
    <row r="52" spans="1:13" ht="12.75">
      <c r="A52" s="118"/>
      <c r="B52" s="141" t="s">
        <v>56</v>
      </c>
      <c r="C52" s="142"/>
      <c r="D52" s="143"/>
      <c r="E52" s="144">
        <v>44760</v>
      </c>
      <c r="F52" s="144">
        <v>2950</v>
      </c>
      <c r="G52" s="144">
        <v>4630</v>
      </c>
      <c r="H52" s="144">
        <v>52340</v>
      </c>
      <c r="I52" s="139"/>
      <c r="J52" s="144">
        <v>36370</v>
      </c>
      <c r="K52" s="144">
        <v>2880</v>
      </c>
      <c r="L52" s="145">
        <v>4080</v>
      </c>
      <c r="M52" s="145">
        <v>43220</v>
      </c>
    </row>
    <row r="53" spans="1:13" ht="12.75">
      <c r="A53" s="118"/>
      <c r="B53" s="141" t="s">
        <v>57</v>
      </c>
      <c r="C53" s="142"/>
      <c r="D53" s="143"/>
      <c r="E53" s="144">
        <v>47370</v>
      </c>
      <c r="F53" s="144">
        <v>2250</v>
      </c>
      <c r="G53" s="144">
        <v>3400</v>
      </c>
      <c r="H53" s="144">
        <v>53020</v>
      </c>
      <c r="I53" s="139"/>
      <c r="J53" s="144">
        <v>37020</v>
      </c>
      <c r="K53" s="144">
        <v>2550</v>
      </c>
      <c r="L53" s="145">
        <v>4260</v>
      </c>
      <c r="M53" s="145">
        <v>43820</v>
      </c>
    </row>
    <row r="54" spans="1:13" ht="12.75">
      <c r="A54" s="118"/>
      <c r="B54" s="141" t="s">
        <v>58</v>
      </c>
      <c r="C54" s="142"/>
      <c r="D54" s="143"/>
      <c r="E54" s="144">
        <v>40040</v>
      </c>
      <c r="F54" s="144">
        <v>2290</v>
      </c>
      <c r="G54" s="144">
        <v>3490</v>
      </c>
      <c r="H54" s="144">
        <v>45820</v>
      </c>
      <c r="I54" s="139"/>
      <c r="J54" s="144">
        <v>42890</v>
      </c>
      <c r="K54" s="144">
        <v>2510</v>
      </c>
      <c r="L54" s="145">
        <v>4490</v>
      </c>
      <c r="M54" s="145">
        <v>49890</v>
      </c>
    </row>
    <row r="55" spans="1:13" ht="12.75">
      <c r="A55" s="118"/>
      <c r="B55" s="146"/>
      <c r="C55" s="147"/>
      <c r="D55" s="148"/>
      <c r="E55" s="139"/>
      <c r="F55" s="149"/>
      <c r="G55" s="149"/>
      <c r="H55" s="149"/>
      <c r="I55" s="150"/>
      <c r="J55" s="150"/>
      <c r="K55" s="150"/>
      <c r="L55" s="145"/>
      <c r="M55" s="145"/>
    </row>
    <row r="56" spans="1:13" ht="12.75">
      <c r="A56" s="140">
        <v>1988</v>
      </c>
      <c r="B56" s="141" t="s">
        <v>55</v>
      </c>
      <c r="C56" s="142"/>
      <c r="D56" s="143"/>
      <c r="E56" s="144">
        <v>45040</v>
      </c>
      <c r="F56" s="144">
        <v>2080</v>
      </c>
      <c r="G56" s="144">
        <v>3690</v>
      </c>
      <c r="H56" s="144">
        <v>50810</v>
      </c>
      <c r="I56" s="139"/>
      <c r="J56" s="144">
        <v>41120</v>
      </c>
      <c r="K56" s="144">
        <v>2420</v>
      </c>
      <c r="L56" s="145">
        <v>3280</v>
      </c>
      <c r="M56" s="145">
        <v>46820</v>
      </c>
    </row>
    <row r="57" spans="1:13" ht="12.75">
      <c r="A57" s="118"/>
      <c r="B57" s="141" t="s">
        <v>56</v>
      </c>
      <c r="C57" s="142"/>
      <c r="D57" s="143"/>
      <c r="E57" s="144">
        <v>54280</v>
      </c>
      <c r="F57" s="144">
        <v>2610</v>
      </c>
      <c r="G57" s="144">
        <v>3650</v>
      </c>
      <c r="H57" s="144">
        <v>60540</v>
      </c>
      <c r="I57" s="139"/>
      <c r="J57" s="144">
        <v>40130</v>
      </c>
      <c r="K57" s="144">
        <v>2480</v>
      </c>
      <c r="L57" s="145">
        <v>4390</v>
      </c>
      <c r="M57" s="145">
        <v>47000</v>
      </c>
    </row>
    <row r="58" spans="1:13" ht="12.75">
      <c r="A58" s="118"/>
      <c r="B58" s="141" t="s">
        <v>57</v>
      </c>
      <c r="C58" s="142"/>
      <c r="D58" s="143"/>
      <c r="E58" s="144">
        <v>49640</v>
      </c>
      <c r="F58" s="144">
        <v>3060</v>
      </c>
      <c r="G58" s="144">
        <v>2880</v>
      </c>
      <c r="H58" s="144">
        <v>55580</v>
      </c>
      <c r="I58" s="139"/>
      <c r="J58" s="144">
        <v>43160</v>
      </c>
      <c r="K58" s="144">
        <v>2130</v>
      </c>
      <c r="L58" s="145">
        <v>4500</v>
      </c>
      <c r="M58" s="145">
        <v>49790</v>
      </c>
    </row>
    <row r="59" spans="1:13" ht="12.75">
      <c r="A59" s="118"/>
      <c r="B59" s="141" t="s">
        <v>58</v>
      </c>
      <c r="C59" s="142"/>
      <c r="D59" s="143"/>
      <c r="E59" s="144">
        <v>44520</v>
      </c>
      <c r="F59" s="144">
        <v>2620</v>
      </c>
      <c r="G59" s="144">
        <v>3220</v>
      </c>
      <c r="H59" s="144">
        <v>50360</v>
      </c>
      <c r="I59" s="139"/>
      <c r="J59" s="144">
        <v>43380</v>
      </c>
      <c r="K59" s="144">
        <v>2830</v>
      </c>
      <c r="L59" s="145">
        <v>3990</v>
      </c>
      <c r="M59" s="145">
        <v>50200</v>
      </c>
    </row>
    <row r="60" spans="1:13" ht="12.75">
      <c r="A60" s="118"/>
      <c r="B60" s="146"/>
      <c r="C60" s="147"/>
      <c r="D60" s="148"/>
      <c r="E60" s="139"/>
      <c r="F60" s="149"/>
      <c r="G60" s="149"/>
      <c r="H60" s="149"/>
      <c r="I60" s="150"/>
      <c r="J60" s="150"/>
      <c r="K60" s="150"/>
      <c r="L60" s="145"/>
      <c r="M60" s="145"/>
    </row>
    <row r="61" spans="1:13" ht="12.75">
      <c r="A61" s="140">
        <v>1989</v>
      </c>
      <c r="B61" s="141" t="s">
        <v>55</v>
      </c>
      <c r="C61" s="142"/>
      <c r="D61" s="143"/>
      <c r="E61" s="144">
        <v>40220</v>
      </c>
      <c r="F61" s="144">
        <v>3220</v>
      </c>
      <c r="G61" s="144">
        <v>3100</v>
      </c>
      <c r="H61" s="144">
        <v>46540</v>
      </c>
      <c r="I61" s="139"/>
      <c r="J61" s="144">
        <v>39190</v>
      </c>
      <c r="K61" s="144">
        <v>2400</v>
      </c>
      <c r="L61" s="145">
        <v>3160</v>
      </c>
      <c r="M61" s="145">
        <v>44750</v>
      </c>
    </row>
    <row r="62" spans="1:13" ht="12.75">
      <c r="A62" s="118"/>
      <c r="B62" s="141" t="s">
        <v>56</v>
      </c>
      <c r="C62" s="142"/>
      <c r="D62" s="143"/>
      <c r="E62" s="144">
        <v>41780</v>
      </c>
      <c r="F62" s="144">
        <v>3040</v>
      </c>
      <c r="G62" s="144">
        <v>3610</v>
      </c>
      <c r="H62" s="144">
        <v>48430</v>
      </c>
      <c r="I62" s="139"/>
      <c r="J62" s="144">
        <v>36680</v>
      </c>
      <c r="K62" s="144">
        <v>2090</v>
      </c>
      <c r="L62" s="145">
        <v>3440</v>
      </c>
      <c r="M62" s="145">
        <v>42210</v>
      </c>
    </row>
    <row r="63" spans="1:13" ht="12.75">
      <c r="A63" s="118"/>
      <c r="B63" s="141" t="s">
        <v>57</v>
      </c>
      <c r="C63" s="142"/>
      <c r="D63" s="143"/>
      <c r="E63" s="144">
        <v>33390</v>
      </c>
      <c r="F63" s="144">
        <v>2110</v>
      </c>
      <c r="G63" s="144">
        <v>3370</v>
      </c>
      <c r="H63" s="144">
        <v>38870</v>
      </c>
      <c r="I63" s="139"/>
      <c r="J63" s="144">
        <v>36190</v>
      </c>
      <c r="K63" s="144">
        <v>2700</v>
      </c>
      <c r="L63" s="145">
        <v>3960</v>
      </c>
      <c r="M63" s="145">
        <v>42850</v>
      </c>
    </row>
    <row r="64" spans="1:13" ht="12.75">
      <c r="A64" s="118"/>
      <c r="B64" s="141" t="s">
        <v>58</v>
      </c>
      <c r="C64" s="142"/>
      <c r="D64" s="143"/>
      <c r="E64" s="144">
        <v>26070</v>
      </c>
      <c r="F64" s="144">
        <v>2630</v>
      </c>
      <c r="G64" s="144">
        <v>2680</v>
      </c>
      <c r="H64" s="144">
        <v>31380</v>
      </c>
      <c r="I64" s="139"/>
      <c r="J64" s="144">
        <v>38820</v>
      </c>
      <c r="K64" s="144">
        <v>2410</v>
      </c>
      <c r="L64" s="145">
        <v>3920</v>
      </c>
      <c r="M64" s="145">
        <v>45140</v>
      </c>
    </row>
    <row r="65" spans="1:13" ht="12.75">
      <c r="A65" s="118"/>
      <c r="B65" s="146"/>
      <c r="C65" s="147"/>
      <c r="D65" s="148"/>
      <c r="E65" s="139"/>
      <c r="F65" s="149"/>
      <c r="G65" s="149"/>
      <c r="H65" s="149"/>
      <c r="I65" s="150"/>
      <c r="J65" s="150"/>
      <c r="K65" s="150"/>
      <c r="L65" s="145"/>
      <c r="M65" s="145"/>
    </row>
    <row r="66" spans="1:13" ht="12.75">
      <c r="A66" s="140">
        <v>1990</v>
      </c>
      <c r="B66" s="141" t="s">
        <v>55</v>
      </c>
      <c r="C66" s="142"/>
      <c r="D66" s="143"/>
      <c r="E66" s="144">
        <v>29470</v>
      </c>
      <c r="F66" s="144">
        <v>3250</v>
      </c>
      <c r="G66" s="144">
        <v>2360</v>
      </c>
      <c r="H66" s="144">
        <v>35080</v>
      </c>
      <c r="I66" s="139"/>
      <c r="J66" s="144">
        <v>34840</v>
      </c>
      <c r="K66" s="144">
        <v>2840</v>
      </c>
      <c r="L66" s="145">
        <v>3340</v>
      </c>
      <c r="M66" s="145">
        <v>41020</v>
      </c>
    </row>
    <row r="67" spans="1:13" ht="12.75">
      <c r="A67" s="118"/>
      <c r="B67" s="141" t="s">
        <v>56</v>
      </c>
      <c r="C67" s="142"/>
      <c r="D67" s="143"/>
      <c r="E67" s="144">
        <v>30440</v>
      </c>
      <c r="F67" s="144">
        <v>4110</v>
      </c>
      <c r="G67" s="144">
        <v>1640</v>
      </c>
      <c r="H67" s="144">
        <v>36190</v>
      </c>
      <c r="I67" s="139"/>
      <c r="J67" s="144">
        <v>31540</v>
      </c>
      <c r="K67" s="144">
        <v>3440</v>
      </c>
      <c r="L67" s="145">
        <v>3640</v>
      </c>
      <c r="M67" s="145">
        <v>38630</v>
      </c>
    </row>
    <row r="68" spans="1:13" ht="12.75">
      <c r="A68" s="118"/>
      <c r="B68" s="141" t="s">
        <v>57</v>
      </c>
      <c r="C68" s="142"/>
      <c r="D68" s="143"/>
      <c r="E68" s="144">
        <v>28310</v>
      </c>
      <c r="F68" s="144">
        <v>3690</v>
      </c>
      <c r="G68" s="144">
        <v>1420</v>
      </c>
      <c r="H68" s="144">
        <v>33420</v>
      </c>
      <c r="I68" s="139"/>
      <c r="J68" s="144">
        <v>33010</v>
      </c>
      <c r="K68" s="144">
        <v>3360</v>
      </c>
      <c r="L68" s="145">
        <v>4050</v>
      </c>
      <c r="M68" s="145">
        <v>40430</v>
      </c>
    </row>
    <row r="69" spans="1:13" ht="12.75">
      <c r="A69" s="118"/>
      <c r="B69" s="141" t="s">
        <v>58</v>
      </c>
      <c r="C69" s="142"/>
      <c r="D69" s="143"/>
      <c r="E69" s="144">
        <v>24510</v>
      </c>
      <c r="F69" s="144">
        <v>3050</v>
      </c>
      <c r="G69" s="144">
        <v>1220</v>
      </c>
      <c r="H69" s="144">
        <v>28780</v>
      </c>
      <c r="I69" s="139"/>
      <c r="J69" s="144">
        <v>36660</v>
      </c>
      <c r="K69" s="144">
        <v>4170</v>
      </c>
      <c r="L69" s="145">
        <v>2990</v>
      </c>
      <c r="M69" s="145">
        <v>43830</v>
      </c>
    </row>
    <row r="70" spans="1:13" ht="12.75">
      <c r="A70" s="118"/>
      <c r="B70" s="146"/>
      <c r="C70" s="147"/>
      <c r="D70" s="148"/>
      <c r="E70" s="139"/>
      <c r="F70" s="149"/>
      <c r="G70" s="149"/>
      <c r="H70" s="149"/>
      <c r="I70" s="150"/>
      <c r="J70" s="150"/>
      <c r="K70" s="150"/>
      <c r="L70" s="145"/>
      <c r="M70" s="145"/>
    </row>
    <row r="71" spans="1:13" ht="12.75">
      <c r="A71" s="140">
        <v>1991</v>
      </c>
      <c r="B71" s="141" t="s">
        <v>55</v>
      </c>
      <c r="C71" s="142"/>
      <c r="D71" s="143"/>
      <c r="E71" s="144">
        <v>25700</v>
      </c>
      <c r="F71" s="144">
        <v>3330</v>
      </c>
      <c r="G71" s="144">
        <v>1200</v>
      </c>
      <c r="H71" s="144">
        <v>30230</v>
      </c>
      <c r="I71" s="139"/>
      <c r="J71" s="144">
        <v>31280</v>
      </c>
      <c r="K71" s="144">
        <v>3590</v>
      </c>
      <c r="L71" s="145">
        <v>2280</v>
      </c>
      <c r="M71" s="145">
        <v>37150</v>
      </c>
    </row>
    <row r="72" spans="1:13" ht="12.75">
      <c r="A72" s="118"/>
      <c r="B72" s="141" t="s">
        <v>56</v>
      </c>
      <c r="C72" s="142"/>
      <c r="D72" s="143"/>
      <c r="E72" s="144">
        <v>32500</v>
      </c>
      <c r="F72" s="144">
        <v>4250</v>
      </c>
      <c r="G72" s="144">
        <v>820</v>
      </c>
      <c r="H72" s="144">
        <v>37560</v>
      </c>
      <c r="I72" s="139"/>
      <c r="J72" s="144">
        <v>32150</v>
      </c>
      <c r="K72" s="144">
        <v>4260</v>
      </c>
      <c r="L72" s="145">
        <v>2550</v>
      </c>
      <c r="M72" s="145">
        <v>38960</v>
      </c>
    </row>
    <row r="73" spans="1:13" ht="12.75">
      <c r="A73" s="118"/>
      <c r="B73" s="141" t="s">
        <v>57</v>
      </c>
      <c r="C73" s="142"/>
      <c r="D73" s="143"/>
      <c r="E73" s="144">
        <v>31460</v>
      </c>
      <c r="F73" s="144">
        <v>4400</v>
      </c>
      <c r="G73" s="144">
        <v>550</v>
      </c>
      <c r="H73" s="144">
        <v>36410</v>
      </c>
      <c r="I73" s="139"/>
      <c r="J73" s="144">
        <v>32890</v>
      </c>
      <c r="K73" s="144">
        <v>4020</v>
      </c>
      <c r="L73" s="145">
        <v>1870</v>
      </c>
      <c r="M73" s="145">
        <v>38780</v>
      </c>
    </row>
    <row r="74" spans="1:13" ht="12.75">
      <c r="A74" s="118"/>
      <c r="B74" s="141" t="s">
        <v>58</v>
      </c>
      <c r="C74" s="142"/>
      <c r="D74" s="143"/>
      <c r="E74" s="144">
        <v>24650</v>
      </c>
      <c r="F74" s="144">
        <v>4460</v>
      </c>
      <c r="G74" s="144">
        <v>490</v>
      </c>
      <c r="H74" s="144">
        <v>29600</v>
      </c>
      <c r="I74" s="139"/>
      <c r="J74" s="144">
        <v>34860</v>
      </c>
      <c r="K74" s="144">
        <v>3420</v>
      </c>
      <c r="L74" s="145">
        <v>1430</v>
      </c>
      <c r="M74" s="145">
        <v>39710</v>
      </c>
    </row>
    <row r="75" spans="1:13" ht="12.75">
      <c r="A75" s="118"/>
      <c r="B75" s="146"/>
      <c r="C75" s="147"/>
      <c r="D75" s="148"/>
      <c r="E75" s="139"/>
      <c r="F75" s="149"/>
      <c r="G75" s="149"/>
      <c r="H75" s="149"/>
      <c r="I75" s="150"/>
      <c r="J75" s="150"/>
      <c r="K75" s="150"/>
      <c r="L75" s="145"/>
      <c r="M75" s="145"/>
    </row>
    <row r="76" spans="1:13" ht="12.75">
      <c r="A76" s="140">
        <v>1992</v>
      </c>
      <c r="B76" s="141" t="s">
        <v>55</v>
      </c>
      <c r="C76" s="142"/>
      <c r="D76" s="143"/>
      <c r="E76" s="144">
        <v>26940</v>
      </c>
      <c r="F76" s="144">
        <v>6960</v>
      </c>
      <c r="G76" s="144">
        <v>470</v>
      </c>
      <c r="H76" s="144">
        <v>34370</v>
      </c>
      <c r="I76" s="139"/>
      <c r="J76" s="144">
        <v>32150</v>
      </c>
      <c r="K76" s="144">
        <v>4270</v>
      </c>
      <c r="L76" s="145">
        <v>1270</v>
      </c>
      <c r="M76" s="145">
        <v>37690</v>
      </c>
    </row>
    <row r="77" spans="1:13" ht="12.75">
      <c r="A77" s="118"/>
      <c r="B77" s="141" t="s">
        <v>56</v>
      </c>
      <c r="C77" s="142"/>
      <c r="D77" s="143"/>
      <c r="E77" s="144">
        <v>28910</v>
      </c>
      <c r="F77" s="144">
        <v>7270</v>
      </c>
      <c r="G77" s="144">
        <v>330</v>
      </c>
      <c r="H77" s="144">
        <v>36510</v>
      </c>
      <c r="I77" s="139"/>
      <c r="J77" s="144">
        <v>28550</v>
      </c>
      <c r="K77" s="144">
        <v>4380</v>
      </c>
      <c r="L77" s="145">
        <v>920</v>
      </c>
      <c r="M77" s="145">
        <v>33850</v>
      </c>
    </row>
    <row r="78" spans="1:13" ht="12.75">
      <c r="A78" s="118"/>
      <c r="B78" s="141" t="s">
        <v>57</v>
      </c>
      <c r="C78" s="142"/>
      <c r="D78" s="143"/>
      <c r="E78" s="144">
        <v>24510</v>
      </c>
      <c r="F78" s="144">
        <v>7650</v>
      </c>
      <c r="G78" s="144">
        <v>420</v>
      </c>
      <c r="H78" s="144">
        <v>32570</v>
      </c>
      <c r="I78" s="139"/>
      <c r="J78" s="144">
        <v>29850</v>
      </c>
      <c r="K78" s="144">
        <v>5590</v>
      </c>
      <c r="L78" s="145">
        <v>800</v>
      </c>
      <c r="M78" s="145">
        <v>36240</v>
      </c>
    </row>
    <row r="79" spans="1:13" ht="12.75">
      <c r="A79" s="118"/>
      <c r="B79" s="141" t="s">
        <v>58</v>
      </c>
      <c r="C79" s="142"/>
      <c r="D79" s="143"/>
      <c r="E79" s="144">
        <v>19230</v>
      </c>
      <c r="F79" s="144">
        <v>6230</v>
      </c>
      <c r="G79" s="144">
        <v>390</v>
      </c>
      <c r="H79" s="144">
        <v>25850</v>
      </c>
      <c r="I79" s="139"/>
      <c r="J79" s="144">
        <v>28980</v>
      </c>
      <c r="K79" s="144">
        <v>6550</v>
      </c>
      <c r="L79" s="145">
        <v>530</v>
      </c>
      <c r="M79" s="145">
        <v>36050</v>
      </c>
    </row>
    <row r="80" spans="1:13" ht="12.75">
      <c r="A80" s="118"/>
      <c r="B80" s="146"/>
      <c r="C80" s="147"/>
      <c r="D80" s="148"/>
      <c r="E80" s="139"/>
      <c r="F80" s="149"/>
      <c r="G80" s="149"/>
      <c r="H80" s="149"/>
      <c r="I80" s="150"/>
      <c r="J80" s="150"/>
      <c r="K80" s="150"/>
      <c r="L80" s="145"/>
      <c r="M80" s="145"/>
    </row>
    <row r="81" spans="1:13" ht="12.75">
      <c r="A81" s="140">
        <v>1993</v>
      </c>
      <c r="B81" s="141" t="s">
        <v>55</v>
      </c>
      <c r="C81" s="142"/>
      <c r="D81" s="143"/>
      <c r="E81" s="144">
        <v>29110</v>
      </c>
      <c r="F81" s="144">
        <v>9210</v>
      </c>
      <c r="G81" s="144">
        <v>490</v>
      </c>
      <c r="H81" s="144">
        <v>38810</v>
      </c>
      <c r="I81" s="139"/>
      <c r="J81" s="144">
        <v>28530</v>
      </c>
      <c r="K81" s="144">
        <v>7450</v>
      </c>
      <c r="L81" s="145">
        <v>340</v>
      </c>
      <c r="M81" s="145">
        <v>36320</v>
      </c>
    </row>
    <row r="82" spans="1:13" ht="12.75">
      <c r="A82" s="118"/>
      <c r="B82" s="141" t="s">
        <v>56</v>
      </c>
      <c r="C82" s="142"/>
      <c r="D82" s="143"/>
      <c r="E82" s="144">
        <v>31560</v>
      </c>
      <c r="F82" s="144">
        <v>9310</v>
      </c>
      <c r="G82" s="144">
        <v>210</v>
      </c>
      <c r="H82" s="144">
        <v>41080</v>
      </c>
      <c r="I82" s="139"/>
      <c r="J82" s="144">
        <v>27890</v>
      </c>
      <c r="K82" s="144">
        <v>7230</v>
      </c>
      <c r="L82" s="145">
        <v>500</v>
      </c>
      <c r="M82" s="145">
        <v>35610</v>
      </c>
    </row>
    <row r="83" spans="1:13" ht="12.75">
      <c r="A83" s="118"/>
      <c r="B83" s="141" t="s">
        <v>57</v>
      </c>
      <c r="C83" s="142"/>
      <c r="D83" s="143"/>
      <c r="E83" s="144">
        <v>30130</v>
      </c>
      <c r="F83" s="144">
        <v>7860</v>
      </c>
      <c r="G83" s="144">
        <v>330</v>
      </c>
      <c r="H83" s="144">
        <v>38320</v>
      </c>
      <c r="I83" s="139"/>
      <c r="J83" s="144">
        <v>28550</v>
      </c>
      <c r="K83" s="144">
        <v>7030</v>
      </c>
      <c r="L83" s="145">
        <v>330</v>
      </c>
      <c r="M83" s="145">
        <v>35910</v>
      </c>
    </row>
    <row r="84" spans="1:13" ht="12.75">
      <c r="A84" s="118"/>
      <c r="B84" s="141" t="s">
        <v>58</v>
      </c>
      <c r="C84" s="142"/>
      <c r="D84" s="143"/>
      <c r="E84" s="144">
        <v>25660</v>
      </c>
      <c r="F84" s="144">
        <v>7190</v>
      </c>
      <c r="G84" s="144">
        <v>170</v>
      </c>
      <c r="H84" s="144">
        <v>33020</v>
      </c>
      <c r="I84" s="139"/>
      <c r="J84" s="144">
        <v>31670</v>
      </c>
      <c r="K84" s="144">
        <v>8070</v>
      </c>
      <c r="L84" s="145">
        <v>260</v>
      </c>
      <c r="M84" s="145">
        <v>40000</v>
      </c>
    </row>
    <row r="85" spans="1:13" ht="12.75">
      <c r="A85" s="118"/>
      <c r="B85" s="146"/>
      <c r="C85" s="147"/>
      <c r="D85" s="148"/>
      <c r="E85" s="139"/>
      <c r="F85" s="149"/>
      <c r="G85" s="149"/>
      <c r="H85" s="149"/>
      <c r="I85" s="150"/>
      <c r="J85" s="150"/>
      <c r="K85" s="150"/>
      <c r="L85" s="145"/>
      <c r="M85" s="145"/>
    </row>
    <row r="86" spans="1:13" ht="12.75">
      <c r="A86" s="140">
        <v>1994</v>
      </c>
      <c r="B86" s="141" t="s">
        <v>55</v>
      </c>
      <c r="C86" s="142"/>
      <c r="D86" s="143"/>
      <c r="E86" s="144">
        <v>32590</v>
      </c>
      <c r="F86" s="144">
        <v>8900</v>
      </c>
      <c r="G86" s="144">
        <v>170</v>
      </c>
      <c r="H86" s="144">
        <v>41660</v>
      </c>
      <c r="I86" s="139"/>
      <c r="J86" s="144">
        <v>27950</v>
      </c>
      <c r="K86" s="144">
        <v>7890</v>
      </c>
      <c r="L86" s="145">
        <v>360</v>
      </c>
      <c r="M86" s="145">
        <v>36200</v>
      </c>
    </row>
    <row r="87" spans="1:13" ht="12.75">
      <c r="A87" s="118"/>
      <c r="B87" s="141" t="s">
        <v>56</v>
      </c>
      <c r="C87" s="142"/>
      <c r="D87" s="143"/>
      <c r="E87" s="144">
        <v>36980</v>
      </c>
      <c r="F87" s="144">
        <v>10230</v>
      </c>
      <c r="G87" s="144">
        <v>50</v>
      </c>
      <c r="H87" s="144">
        <v>47260</v>
      </c>
      <c r="I87" s="139"/>
      <c r="J87" s="144">
        <v>29220</v>
      </c>
      <c r="K87" s="144">
        <v>7080</v>
      </c>
      <c r="L87" s="145">
        <v>260</v>
      </c>
      <c r="M87" s="145">
        <v>36560</v>
      </c>
    </row>
    <row r="88" spans="1:13" ht="12.75">
      <c r="A88" s="118"/>
      <c r="B88" s="141" t="s">
        <v>57</v>
      </c>
      <c r="C88" s="142"/>
      <c r="D88" s="143"/>
      <c r="E88" s="144">
        <v>33470</v>
      </c>
      <c r="F88" s="144">
        <v>8690</v>
      </c>
      <c r="G88" s="144">
        <v>80</v>
      </c>
      <c r="H88" s="144">
        <v>42240</v>
      </c>
      <c r="I88" s="139"/>
      <c r="J88" s="144">
        <v>31810</v>
      </c>
      <c r="K88" s="144">
        <v>7850</v>
      </c>
      <c r="L88" s="145">
        <v>350</v>
      </c>
      <c r="M88" s="145">
        <v>40000</v>
      </c>
    </row>
    <row r="89" spans="1:13" ht="12.75">
      <c r="A89" s="118"/>
      <c r="B89" s="141" t="s">
        <v>58</v>
      </c>
      <c r="C89" s="142"/>
      <c r="D89" s="143"/>
      <c r="E89" s="144">
        <v>28360</v>
      </c>
      <c r="F89" s="144">
        <v>5770</v>
      </c>
      <c r="G89" s="144">
        <v>150</v>
      </c>
      <c r="H89" s="144">
        <v>34270</v>
      </c>
      <c r="I89" s="139"/>
      <c r="J89" s="144">
        <v>33730</v>
      </c>
      <c r="K89" s="144">
        <v>8040</v>
      </c>
      <c r="L89" s="145">
        <v>120</v>
      </c>
      <c r="M89" s="145">
        <v>41880</v>
      </c>
    </row>
    <row r="90" spans="1:13" ht="12.75">
      <c r="A90" s="118"/>
      <c r="B90" s="146"/>
      <c r="C90" s="147"/>
      <c r="D90" s="148"/>
      <c r="E90" s="139"/>
      <c r="F90" s="149"/>
      <c r="G90" s="149"/>
      <c r="H90" s="149"/>
      <c r="I90" s="150"/>
      <c r="J90" s="150"/>
      <c r="K90" s="150"/>
      <c r="L90" s="145"/>
      <c r="M90" s="145"/>
    </row>
    <row r="91" spans="1:13" ht="12.75">
      <c r="A91" s="140">
        <v>1995</v>
      </c>
      <c r="B91" s="141" t="s">
        <v>55</v>
      </c>
      <c r="C91" s="142"/>
      <c r="D91" s="143"/>
      <c r="E91" s="144">
        <v>29220</v>
      </c>
      <c r="F91" s="144">
        <v>6550</v>
      </c>
      <c r="G91" s="144">
        <v>230</v>
      </c>
      <c r="H91" s="144">
        <v>36000</v>
      </c>
      <c r="I91" s="139"/>
      <c r="J91" s="144">
        <v>30990</v>
      </c>
      <c r="K91" s="144">
        <v>8410</v>
      </c>
      <c r="L91" s="145">
        <v>120</v>
      </c>
      <c r="M91" s="145">
        <v>39520</v>
      </c>
    </row>
    <row r="92" spans="1:13" ht="12.75">
      <c r="A92" s="118"/>
      <c r="B92" s="141" t="s">
        <v>56</v>
      </c>
      <c r="C92" s="142"/>
      <c r="D92" s="143"/>
      <c r="E92" s="144">
        <v>33040</v>
      </c>
      <c r="F92" s="144">
        <v>7490</v>
      </c>
      <c r="G92" s="144">
        <v>240</v>
      </c>
      <c r="H92" s="144">
        <v>40770</v>
      </c>
      <c r="I92" s="139"/>
      <c r="J92" s="144">
        <v>31880</v>
      </c>
      <c r="K92" s="144">
        <v>8260</v>
      </c>
      <c r="L92" s="145">
        <v>120</v>
      </c>
      <c r="M92" s="145">
        <v>40260</v>
      </c>
    </row>
    <row r="93" spans="1:13" ht="12.75">
      <c r="A93" s="118"/>
      <c r="B93" s="141" t="s">
        <v>57</v>
      </c>
      <c r="C93" s="142"/>
      <c r="D93" s="143"/>
      <c r="E93" s="144">
        <v>27280</v>
      </c>
      <c r="F93" s="144">
        <v>6180</v>
      </c>
      <c r="G93" s="144">
        <v>10</v>
      </c>
      <c r="H93" s="144">
        <v>33480</v>
      </c>
      <c r="I93" s="139"/>
      <c r="J93" s="144">
        <v>30690</v>
      </c>
      <c r="K93" s="144">
        <v>6780</v>
      </c>
      <c r="L93" s="145">
        <v>220</v>
      </c>
      <c r="M93" s="145">
        <v>37690</v>
      </c>
    </row>
    <row r="94" spans="1:13" ht="12.75">
      <c r="A94" s="118"/>
      <c r="B94" s="141" t="s">
        <v>58</v>
      </c>
      <c r="C94" s="142"/>
      <c r="D94" s="143"/>
      <c r="E94" s="144">
        <v>20870</v>
      </c>
      <c r="F94" s="144">
        <v>5020</v>
      </c>
      <c r="G94" s="144">
        <v>100</v>
      </c>
      <c r="H94" s="144">
        <v>25990</v>
      </c>
      <c r="I94" s="139"/>
      <c r="J94" s="144">
        <v>31910</v>
      </c>
      <c r="K94" s="144">
        <v>7450</v>
      </c>
      <c r="L94" s="145">
        <v>320</v>
      </c>
      <c r="M94" s="145">
        <v>39670</v>
      </c>
    </row>
    <row r="95" spans="1:13" ht="12.75">
      <c r="A95" s="118"/>
      <c r="B95" s="146"/>
      <c r="C95" s="147"/>
      <c r="D95" s="148"/>
      <c r="E95" s="139"/>
      <c r="F95" s="149"/>
      <c r="G95" s="149"/>
      <c r="H95" s="149"/>
      <c r="I95" s="150"/>
      <c r="J95" s="150"/>
      <c r="K95" s="150"/>
      <c r="L95" s="145"/>
      <c r="M95" s="145"/>
    </row>
    <row r="96" spans="1:13" ht="12.75">
      <c r="A96" s="140">
        <v>1996</v>
      </c>
      <c r="B96" s="141" t="s">
        <v>55</v>
      </c>
      <c r="C96" s="142"/>
      <c r="D96" s="143"/>
      <c r="E96" s="144">
        <v>26960</v>
      </c>
      <c r="F96" s="144">
        <v>5630</v>
      </c>
      <c r="G96" s="144">
        <v>160</v>
      </c>
      <c r="H96" s="144">
        <v>32750</v>
      </c>
      <c r="I96" s="139"/>
      <c r="J96" s="144">
        <v>29140</v>
      </c>
      <c r="K96" s="144">
        <v>7750</v>
      </c>
      <c r="L96" s="145">
        <v>90</v>
      </c>
      <c r="M96" s="145">
        <v>36980</v>
      </c>
    </row>
    <row r="97" spans="1:13" ht="12.75">
      <c r="A97" s="118"/>
      <c r="B97" s="141" t="s">
        <v>56</v>
      </c>
      <c r="C97" s="142"/>
      <c r="D97" s="143"/>
      <c r="E97" s="144">
        <v>31590</v>
      </c>
      <c r="F97" s="144">
        <v>6040</v>
      </c>
      <c r="G97" s="144">
        <v>120</v>
      </c>
      <c r="H97" s="144">
        <v>37750</v>
      </c>
      <c r="I97" s="139"/>
      <c r="J97" s="144">
        <v>28570</v>
      </c>
      <c r="K97" s="144">
        <v>6510</v>
      </c>
      <c r="L97" s="145">
        <v>130</v>
      </c>
      <c r="M97" s="145">
        <v>35220</v>
      </c>
    </row>
    <row r="98" spans="1:13" ht="12.75">
      <c r="A98" s="118"/>
      <c r="B98" s="141" t="s">
        <v>57</v>
      </c>
      <c r="C98" s="142"/>
      <c r="D98" s="143"/>
      <c r="E98" s="144">
        <v>33100</v>
      </c>
      <c r="F98" s="144">
        <v>6000</v>
      </c>
      <c r="G98" s="144">
        <v>110</v>
      </c>
      <c r="H98" s="144">
        <v>39200</v>
      </c>
      <c r="I98" s="139"/>
      <c r="J98" s="144">
        <v>30300</v>
      </c>
      <c r="K98" s="144">
        <v>6370</v>
      </c>
      <c r="L98" s="145">
        <v>110</v>
      </c>
      <c r="M98" s="145">
        <v>36780</v>
      </c>
    </row>
    <row r="99" spans="1:13" ht="12.75">
      <c r="A99" s="118"/>
      <c r="B99" s="141" t="s">
        <v>58</v>
      </c>
      <c r="C99" s="142"/>
      <c r="D99" s="143"/>
      <c r="E99" s="144">
        <v>29940</v>
      </c>
      <c r="F99" s="144">
        <v>4960</v>
      </c>
      <c r="G99" s="144">
        <v>100</v>
      </c>
      <c r="H99" s="144">
        <v>35000</v>
      </c>
      <c r="I99" s="139"/>
      <c r="J99" s="144">
        <v>33550</v>
      </c>
      <c r="K99" s="144">
        <v>6390</v>
      </c>
      <c r="L99" s="145">
        <v>180</v>
      </c>
      <c r="M99" s="145">
        <v>40110</v>
      </c>
    </row>
    <row r="100" spans="1:13" ht="12.75">
      <c r="A100" s="118"/>
      <c r="B100" s="146"/>
      <c r="C100" s="147"/>
      <c r="D100" s="148"/>
      <c r="E100" s="139"/>
      <c r="F100" s="149"/>
      <c r="G100" s="149"/>
      <c r="H100" s="149"/>
      <c r="I100" s="150"/>
      <c r="J100" s="150"/>
      <c r="K100" s="150"/>
      <c r="L100" s="145"/>
      <c r="M100" s="145"/>
    </row>
    <row r="101" spans="1:13" ht="12.75">
      <c r="A101" s="140">
        <v>1997</v>
      </c>
      <c r="B101" s="141" t="s">
        <v>55</v>
      </c>
      <c r="C101" s="142"/>
      <c r="D101" s="143"/>
      <c r="E101" s="144">
        <v>35320</v>
      </c>
      <c r="F101" s="144">
        <v>5900</v>
      </c>
      <c r="G101" s="144">
        <v>60</v>
      </c>
      <c r="H101" s="144">
        <v>41280</v>
      </c>
      <c r="I101" s="139"/>
      <c r="J101" s="144">
        <v>28750</v>
      </c>
      <c r="K101" s="144">
        <v>5360</v>
      </c>
      <c r="L101" s="145">
        <v>30</v>
      </c>
      <c r="M101" s="145">
        <v>34140</v>
      </c>
    </row>
    <row r="102" spans="1:13" ht="12.75">
      <c r="A102" s="118"/>
      <c r="B102" s="141" t="s">
        <v>56</v>
      </c>
      <c r="C102" s="142"/>
      <c r="D102" s="143"/>
      <c r="E102" s="144">
        <v>35360</v>
      </c>
      <c r="F102" s="144">
        <v>6640</v>
      </c>
      <c r="G102" s="144">
        <v>50</v>
      </c>
      <c r="H102" s="144">
        <v>42050</v>
      </c>
      <c r="I102" s="139"/>
      <c r="J102" s="144">
        <v>33090</v>
      </c>
      <c r="K102" s="144">
        <v>5200</v>
      </c>
      <c r="L102" s="145">
        <v>120</v>
      </c>
      <c r="M102" s="145">
        <v>38410</v>
      </c>
    </row>
    <row r="103" spans="1:13" ht="12.75">
      <c r="A103" s="118"/>
      <c r="B103" s="141" t="s">
        <v>57</v>
      </c>
      <c r="C103" s="142"/>
      <c r="D103" s="143"/>
      <c r="E103" s="144">
        <v>34340</v>
      </c>
      <c r="F103" s="144">
        <v>4650</v>
      </c>
      <c r="G103" s="144">
        <v>120</v>
      </c>
      <c r="H103" s="144">
        <v>39100</v>
      </c>
      <c r="I103" s="139"/>
      <c r="J103" s="144">
        <v>31660</v>
      </c>
      <c r="K103" s="144">
        <v>5050</v>
      </c>
      <c r="L103" s="145">
        <v>100</v>
      </c>
      <c r="M103" s="145">
        <v>36810</v>
      </c>
    </row>
    <row r="104" spans="1:13" ht="12.75">
      <c r="A104" s="118"/>
      <c r="B104" s="141" t="s">
        <v>58</v>
      </c>
      <c r="C104" s="142"/>
      <c r="D104" s="143"/>
      <c r="E104" s="144">
        <v>31060</v>
      </c>
      <c r="F104" s="144">
        <v>4000</v>
      </c>
      <c r="G104" s="144">
        <v>80</v>
      </c>
      <c r="H104" s="144">
        <v>35140</v>
      </c>
      <c r="I104" s="139"/>
      <c r="J104" s="144">
        <v>34730</v>
      </c>
      <c r="K104" s="144">
        <v>5360</v>
      </c>
      <c r="L104" s="145">
        <v>40</v>
      </c>
      <c r="M104" s="145">
        <v>40140</v>
      </c>
    </row>
    <row r="105" spans="1:13" ht="12.75">
      <c r="A105" s="118"/>
      <c r="B105" s="146"/>
      <c r="C105" s="147"/>
      <c r="D105" s="148"/>
      <c r="E105" s="139"/>
      <c r="F105" s="149"/>
      <c r="G105" s="149"/>
      <c r="H105" s="149"/>
      <c r="I105" s="150"/>
      <c r="J105" s="150"/>
      <c r="K105" s="150"/>
      <c r="L105" s="145"/>
      <c r="M105" s="145"/>
    </row>
    <row r="106" spans="1:13" ht="12.75">
      <c r="A106" s="140">
        <v>1998</v>
      </c>
      <c r="B106" s="141" t="s">
        <v>55</v>
      </c>
      <c r="C106" s="142"/>
      <c r="D106" s="143"/>
      <c r="E106" s="144">
        <v>35530</v>
      </c>
      <c r="F106" s="144">
        <v>4340</v>
      </c>
      <c r="G106" s="144">
        <v>10</v>
      </c>
      <c r="H106" s="144">
        <v>39880</v>
      </c>
      <c r="I106" s="139"/>
      <c r="J106" s="144">
        <v>28350</v>
      </c>
      <c r="K106" s="144">
        <v>5790</v>
      </c>
      <c r="L106" s="145">
        <v>70</v>
      </c>
      <c r="M106" s="145">
        <v>34200</v>
      </c>
    </row>
    <row r="107" spans="1:13" ht="12.75">
      <c r="A107" s="118"/>
      <c r="B107" s="141" t="s">
        <v>56</v>
      </c>
      <c r="C107" s="142"/>
      <c r="D107" s="143"/>
      <c r="E107" s="144">
        <v>34770</v>
      </c>
      <c r="F107" s="144">
        <v>5260</v>
      </c>
      <c r="G107" s="144">
        <v>10</v>
      </c>
      <c r="H107" s="144">
        <v>40040</v>
      </c>
      <c r="I107" s="139"/>
      <c r="J107" s="144">
        <v>31320</v>
      </c>
      <c r="K107" s="144">
        <v>4830</v>
      </c>
      <c r="L107" s="145">
        <v>100</v>
      </c>
      <c r="M107" s="145">
        <v>36250</v>
      </c>
    </row>
    <row r="108" spans="1:13" ht="12.75">
      <c r="A108" s="118"/>
      <c r="B108" s="141" t="s">
        <v>57</v>
      </c>
      <c r="C108" s="142"/>
      <c r="D108" s="143"/>
      <c r="E108" s="144">
        <v>34240</v>
      </c>
      <c r="F108" s="144">
        <v>4350</v>
      </c>
      <c r="G108" s="144">
        <v>20</v>
      </c>
      <c r="H108" s="144">
        <v>38610</v>
      </c>
      <c r="I108" s="139"/>
      <c r="J108" s="144">
        <v>30580</v>
      </c>
      <c r="K108" s="144">
        <v>4400</v>
      </c>
      <c r="L108" s="145">
        <v>60</v>
      </c>
      <c r="M108" s="145">
        <v>35030</v>
      </c>
    </row>
    <row r="109" spans="1:13" ht="12.75">
      <c r="A109" s="118"/>
      <c r="B109" s="141" t="s">
        <v>58</v>
      </c>
      <c r="C109" s="142"/>
      <c r="D109" s="143"/>
      <c r="E109" s="144">
        <v>27270</v>
      </c>
      <c r="F109" s="144">
        <v>3540</v>
      </c>
      <c r="G109" s="144">
        <v>60</v>
      </c>
      <c r="H109" s="144">
        <v>30870</v>
      </c>
      <c r="I109" s="139"/>
      <c r="J109" s="144">
        <v>32260</v>
      </c>
      <c r="K109" s="144">
        <v>4890</v>
      </c>
      <c r="L109" s="145">
        <v>20</v>
      </c>
      <c r="M109" s="145">
        <v>37170</v>
      </c>
    </row>
    <row r="110" spans="1:13" ht="12.75">
      <c r="A110" s="118"/>
      <c r="B110" s="146"/>
      <c r="C110" s="147"/>
      <c r="D110" s="148"/>
      <c r="E110" s="139"/>
      <c r="F110" s="149"/>
      <c r="G110" s="149"/>
      <c r="H110" s="149"/>
      <c r="I110" s="150"/>
      <c r="J110" s="150"/>
      <c r="K110" s="150"/>
      <c r="L110" s="145"/>
      <c r="M110" s="145"/>
    </row>
    <row r="111" spans="1:13" ht="12.75">
      <c r="A111" s="140">
        <v>1999</v>
      </c>
      <c r="B111" s="141" t="s">
        <v>55</v>
      </c>
      <c r="C111" s="142"/>
      <c r="D111" s="143"/>
      <c r="E111" s="144">
        <v>32760</v>
      </c>
      <c r="F111" s="144">
        <v>4870</v>
      </c>
      <c r="G111" s="144">
        <v>40</v>
      </c>
      <c r="H111" s="144">
        <v>37670</v>
      </c>
      <c r="I111" s="139"/>
      <c r="J111" s="144">
        <v>27040</v>
      </c>
      <c r="K111" s="139">
        <v>4770</v>
      </c>
      <c r="L111" s="145" t="s">
        <v>59</v>
      </c>
      <c r="M111" s="145">
        <v>31810</v>
      </c>
    </row>
    <row r="112" spans="1:13" ht="12.75">
      <c r="A112" s="118"/>
      <c r="B112" s="141" t="s">
        <v>56</v>
      </c>
      <c r="C112" s="142"/>
      <c r="D112" s="143"/>
      <c r="E112" s="144">
        <v>34240</v>
      </c>
      <c r="F112" s="144">
        <v>4980</v>
      </c>
      <c r="G112" s="144">
        <v>40</v>
      </c>
      <c r="H112" s="144">
        <v>39250</v>
      </c>
      <c r="I112" s="139"/>
      <c r="J112" s="144">
        <v>29980</v>
      </c>
      <c r="K112" s="144">
        <v>4080</v>
      </c>
      <c r="L112" s="145">
        <v>20</v>
      </c>
      <c r="M112" s="145">
        <v>34080</v>
      </c>
    </row>
    <row r="113" spans="1:13" ht="12.75">
      <c r="A113" s="118"/>
      <c r="B113" s="141" t="s">
        <v>57</v>
      </c>
      <c r="C113" s="142"/>
      <c r="D113" s="143"/>
      <c r="E113" s="144">
        <v>33540</v>
      </c>
      <c r="F113" s="144">
        <v>4430</v>
      </c>
      <c r="G113" s="144">
        <v>40</v>
      </c>
      <c r="H113" s="144">
        <v>38010</v>
      </c>
      <c r="I113" s="139"/>
      <c r="J113" s="144">
        <v>32450</v>
      </c>
      <c r="K113" s="144">
        <v>4380</v>
      </c>
      <c r="L113" s="145">
        <v>10</v>
      </c>
      <c r="M113" s="145">
        <v>36840</v>
      </c>
    </row>
    <row r="114" spans="1:13" ht="12.75">
      <c r="A114" s="118"/>
      <c r="B114" s="141" t="s">
        <v>58</v>
      </c>
      <c r="C114" s="142"/>
      <c r="D114" s="143"/>
      <c r="E114" s="144">
        <v>29750</v>
      </c>
      <c r="F114" s="144">
        <v>3650</v>
      </c>
      <c r="G114" s="144">
        <v>50</v>
      </c>
      <c r="H114" s="144">
        <v>33450</v>
      </c>
      <c r="I114" s="139"/>
      <c r="J114" s="144">
        <v>33720</v>
      </c>
      <c r="K114" s="144">
        <v>4550</v>
      </c>
      <c r="L114" s="145">
        <v>20</v>
      </c>
      <c r="M114" s="145">
        <v>38280</v>
      </c>
    </row>
    <row r="115" spans="1:13" ht="12.75">
      <c r="A115" s="118"/>
      <c r="B115" s="146"/>
      <c r="C115" s="147"/>
      <c r="D115" s="148"/>
      <c r="E115" s="139"/>
      <c r="F115" s="149"/>
      <c r="G115" s="149"/>
      <c r="H115" s="149"/>
      <c r="I115" s="150"/>
      <c r="J115" s="150"/>
      <c r="K115" s="150"/>
      <c r="L115" s="145"/>
      <c r="M115" s="145"/>
    </row>
    <row r="116" spans="1:13" ht="12.75">
      <c r="A116" s="140">
        <v>2000</v>
      </c>
      <c r="B116" s="141" t="s">
        <v>55</v>
      </c>
      <c r="C116" s="142"/>
      <c r="D116" s="143"/>
      <c r="E116" s="144">
        <v>35210</v>
      </c>
      <c r="F116" s="144">
        <v>3790</v>
      </c>
      <c r="G116" s="144">
        <v>30</v>
      </c>
      <c r="H116" s="144">
        <v>39030</v>
      </c>
      <c r="I116" s="139"/>
      <c r="J116" s="144">
        <v>28320</v>
      </c>
      <c r="K116" s="144">
        <v>4270</v>
      </c>
      <c r="L116" s="145">
        <v>10</v>
      </c>
      <c r="M116" s="145">
        <v>32590</v>
      </c>
    </row>
    <row r="117" spans="1:13" ht="12.75">
      <c r="A117" s="118"/>
      <c r="B117" s="141" t="s">
        <v>56</v>
      </c>
      <c r="C117" s="142"/>
      <c r="D117" s="143"/>
      <c r="E117" s="144">
        <v>34970</v>
      </c>
      <c r="F117" s="144">
        <v>3780</v>
      </c>
      <c r="G117" s="144">
        <v>20</v>
      </c>
      <c r="H117" s="144">
        <v>38770</v>
      </c>
      <c r="I117" s="139"/>
      <c r="J117" s="144">
        <v>30440</v>
      </c>
      <c r="K117" s="144">
        <v>4280</v>
      </c>
      <c r="L117" s="145">
        <v>60</v>
      </c>
      <c r="M117" s="145">
        <v>34770</v>
      </c>
    </row>
    <row r="118" spans="1:13" ht="12.75">
      <c r="A118" s="118"/>
      <c r="B118" s="141" t="s">
        <v>57</v>
      </c>
      <c r="C118" s="142"/>
      <c r="D118" s="143"/>
      <c r="E118" s="144">
        <v>32830</v>
      </c>
      <c r="F118" s="144">
        <v>3240</v>
      </c>
      <c r="G118" s="144">
        <v>30</v>
      </c>
      <c r="H118" s="144">
        <v>36100</v>
      </c>
      <c r="I118" s="139"/>
      <c r="J118" s="144">
        <v>28490</v>
      </c>
      <c r="K118" s="144">
        <v>3780</v>
      </c>
      <c r="L118" s="145">
        <v>10</v>
      </c>
      <c r="M118" s="145">
        <v>32280</v>
      </c>
    </row>
    <row r="119" spans="1:13" ht="12.75">
      <c r="A119" s="118"/>
      <c r="B119" s="141" t="s">
        <v>58</v>
      </c>
      <c r="C119" s="142"/>
      <c r="D119" s="143"/>
      <c r="E119" s="144">
        <v>25460</v>
      </c>
      <c r="F119" s="144">
        <v>3230</v>
      </c>
      <c r="G119" s="144">
        <v>20</v>
      </c>
      <c r="H119" s="144">
        <v>28710</v>
      </c>
      <c r="I119" s="139"/>
      <c r="J119" s="144">
        <v>31090</v>
      </c>
      <c r="K119" s="144">
        <v>4350</v>
      </c>
      <c r="L119" s="145">
        <v>20</v>
      </c>
      <c r="M119" s="145">
        <v>35450</v>
      </c>
    </row>
    <row r="120" spans="1:13" ht="12.75">
      <c r="A120" s="118"/>
      <c r="B120" s="141"/>
      <c r="C120" s="142"/>
      <c r="D120" s="143"/>
      <c r="E120" s="139"/>
      <c r="F120" s="149"/>
      <c r="G120" s="149"/>
      <c r="H120" s="149"/>
      <c r="I120" s="150"/>
      <c r="J120" s="150"/>
      <c r="K120" s="150"/>
      <c r="L120" s="145"/>
      <c r="M120" s="145"/>
    </row>
    <row r="121" spans="1:13" ht="12.75">
      <c r="A121" s="151">
        <v>2001</v>
      </c>
      <c r="B121" s="141" t="s">
        <v>55</v>
      </c>
      <c r="C121" s="142"/>
      <c r="D121" s="143"/>
      <c r="E121" s="144">
        <v>33020</v>
      </c>
      <c r="F121" s="144">
        <v>3750</v>
      </c>
      <c r="G121" s="144">
        <v>130</v>
      </c>
      <c r="H121" s="144">
        <v>36910</v>
      </c>
      <c r="I121" s="139"/>
      <c r="J121" s="144">
        <v>26630</v>
      </c>
      <c r="K121" s="144">
        <v>4020</v>
      </c>
      <c r="L121" s="145">
        <v>100</v>
      </c>
      <c r="M121" s="145">
        <v>30750</v>
      </c>
    </row>
    <row r="122" spans="1:13" ht="12.75">
      <c r="A122" s="151"/>
      <c r="B122" s="141" t="s">
        <v>56</v>
      </c>
      <c r="C122" s="142"/>
      <c r="D122" s="143"/>
      <c r="E122" s="144">
        <v>35720</v>
      </c>
      <c r="F122" s="144">
        <v>3730</v>
      </c>
      <c r="G122" s="139" t="s">
        <v>59</v>
      </c>
      <c r="H122" s="144">
        <v>39450</v>
      </c>
      <c r="I122" s="139"/>
      <c r="J122" s="144">
        <v>28020</v>
      </c>
      <c r="K122" s="144">
        <v>3350</v>
      </c>
      <c r="L122" s="145">
        <v>30</v>
      </c>
      <c r="M122" s="145">
        <v>31400</v>
      </c>
    </row>
    <row r="123" spans="1:13" ht="12.75">
      <c r="A123" s="151"/>
      <c r="B123" s="141" t="s">
        <v>57</v>
      </c>
      <c r="C123" s="142"/>
      <c r="D123" s="143"/>
      <c r="E123" s="144">
        <v>35390</v>
      </c>
      <c r="F123" s="144">
        <v>2970</v>
      </c>
      <c r="G123" s="144">
        <v>10</v>
      </c>
      <c r="H123" s="144">
        <v>38360</v>
      </c>
      <c r="I123" s="139"/>
      <c r="J123" s="144">
        <v>29210</v>
      </c>
      <c r="K123" s="144">
        <v>3110</v>
      </c>
      <c r="L123" s="145">
        <v>10</v>
      </c>
      <c r="M123" s="145">
        <v>32320</v>
      </c>
    </row>
    <row r="124" spans="1:13" ht="12.75">
      <c r="A124" s="151"/>
      <c r="B124" s="141" t="s">
        <v>58</v>
      </c>
      <c r="C124" s="142"/>
      <c r="D124" s="143"/>
      <c r="E124" s="144">
        <v>29190</v>
      </c>
      <c r="F124" s="144">
        <v>2830</v>
      </c>
      <c r="G124" s="144">
        <v>40</v>
      </c>
      <c r="H124" s="144">
        <v>32050</v>
      </c>
      <c r="I124" s="139"/>
      <c r="J124" s="144">
        <v>30980</v>
      </c>
      <c r="K124" s="144">
        <v>4020</v>
      </c>
      <c r="L124" s="145">
        <v>30</v>
      </c>
      <c r="M124" s="145">
        <v>35030</v>
      </c>
    </row>
    <row r="125" spans="1:13" ht="12.75">
      <c r="A125" s="151"/>
      <c r="B125" s="141"/>
      <c r="C125" s="142"/>
      <c r="D125" s="143"/>
      <c r="E125" s="139"/>
      <c r="F125" s="149"/>
      <c r="G125" s="149"/>
      <c r="H125" s="149"/>
      <c r="I125" s="150"/>
      <c r="J125" s="150"/>
      <c r="K125" s="150"/>
      <c r="L125" s="145"/>
      <c r="M125" s="145"/>
    </row>
    <row r="126" spans="1:13" ht="12.75">
      <c r="A126" s="151">
        <v>2002</v>
      </c>
      <c r="B126" s="141" t="s">
        <v>55</v>
      </c>
      <c r="C126" s="142"/>
      <c r="D126" s="143"/>
      <c r="E126" s="144">
        <v>35070</v>
      </c>
      <c r="F126" s="144">
        <v>4000</v>
      </c>
      <c r="G126" s="144">
        <v>70</v>
      </c>
      <c r="H126" s="144">
        <v>39140</v>
      </c>
      <c r="I126" s="139"/>
      <c r="J126" s="144">
        <v>27490</v>
      </c>
      <c r="K126" s="139">
        <v>3620</v>
      </c>
      <c r="L126" s="145" t="s">
        <v>59</v>
      </c>
      <c r="M126" s="145">
        <v>31110</v>
      </c>
    </row>
    <row r="127" spans="1:13" ht="12.75">
      <c r="A127" s="151"/>
      <c r="B127" s="141" t="s">
        <v>56</v>
      </c>
      <c r="C127" s="142"/>
      <c r="D127" s="143"/>
      <c r="E127" s="144">
        <v>34840</v>
      </c>
      <c r="F127" s="144">
        <v>3720</v>
      </c>
      <c r="G127" s="144">
        <v>40</v>
      </c>
      <c r="H127" s="144">
        <v>38600</v>
      </c>
      <c r="I127" s="139"/>
      <c r="J127" s="144">
        <v>30820</v>
      </c>
      <c r="K127" s="144">
        <v>3100</v>
      </c>
      <c r="L127" s="145">
        <v>150</v>
      </c>
      <c r="M127" s="145">
        <v>34060</v>
      </c>
    </row>
    <row r="128" spans="1:13" ht="12.75">
      <c r="A128" s="151"/>
      <c r="B128" s="141" t="s">
        <v>57</v>
      </c>
      <c r="C128" s="142"/>
      <c r="D128" s="143"/>
      <c r="E128" s="144">
        <v>36650</v>
      </c>
      <c r="F128" s="144">
        <v>3780</v>
      </c>
      <c r="G128" s="144">
        <v>20</v>
      </c>
      <c r="H128" s="144">
        <v>40460</v>
      </c>
      <c r="I128" s="139"/>
      <c r="J128" s="144">
        <v>29640</v>
      </c>
      <c r="K128" s="144">
        <v>3090</v>
      </c>
      <c r="L128" s="145">
        <v>20</v>
      </c>
      <c r="M128" s="145">
        <v>32750</v>
      </c>
    </row>
    <row r="129" spans="1:13" ht="12.75">
      <c r="A129" s="151"/>
      <c r="B129" s="141" t="s">
        <v>58</v>
      </c>
      <c r="C129" s="142"/>
      <c r="D129" s="143"/>
      <c r="E129" s="144">
        <v>29410</v>
      </c>
      <c r="F129" s="144">
        <v>3060</v>
      </c>
      <c r="G129" s="144">
        <v>30</v>
      </c>
      <c r="H129" s="144">
        <v>32500</v>
      </c>
      <c r="I129" s="139"/>
      <c r="J129" s="144">
        <v>35370</v>
      </c>
      <c r="K129" s="139">
        <v>3500</v>
      </c>
      <c r="L129" s="145" t="s">
        <v>59</v>
      </c>
      <c r="M129" s="145">
        <v>38880</v>
      </c>
    </row>
    <row r="130" spans="1:13" ht="12.75">
      <c r="A130" s="151"/>
      <c r="B130" s="141"/>
      <c r="C130" s="142"/>
      <c r="D130" s="143"/>
      <c r="E130" s="139"/>
      <c r="F130" s="149"/>
      <c r="G130" s="149"/>
      <c r="H130" s="149"/>
      <c r="I130" s="150"/>
      <c r="J130" s="150"/>
      <c r="K130" s="150"/>
      <c r="L130" s="145"/>
      <c r="M130" s="145"/>
    </row>
    <row r="131" spans="1:13" ht="12.75">
      <c r="A131" s="151">
        <v>2003</v>
      </c>
      <c r="B131" s="141" t="s">
        <v>55</v>
      </c>
      <c r="C131" s="142"/>
      <c r="D131" s="143"/>
      <c r="E131" s="144">
        <v>37790</v>
      </c>
      <c r="F131" s="144">
        <v>3660</v>
      </c>
      <c r="G131" s="144">
        <v>70</v>
      </c>
      <c r="H131" s="144">
        <v>41510</v>
      </c>
      <c r="I131" s="139"/>
      <c r="J131" s="144">
        <v>28630</v>
      </c>
      <c r="K131" s="144">
        <v>3390</v>
      </c>
      <c r="L131" s="145">
        <v>20</v>
      </c>
      <c r="M131" s="145">
        <v>32050</v>
      </c>
    </row>
    <row r="132" spans="1:13" ht="12.75">
      <c r="A132" s="151"/>
      <c r="B132" s="141" t="s">
        <v>56</v>
      </c>
      <c r="C132" s="142"/>
      <c r="D132" s="143"/>
      <c r="E132" s="144">
        <v>37580</v>
      </c>
      <c r="F132" s="144">
        <v>4770</v>
      </c>
      <c r="G132" s="144">
        <v>140</v>
      </c>
      <c r="H132" s="144">
        <v>42480</v>
      </c>
      <c r="I132" s="139"/>
      <c r="J132" s="144">
        <v>32370</v>
      </c>
      <c r="K132" s="144">
        <v>3020</v>
      </c>
      <c r="L132" s="145">
        <v>60</v>
      </c>
      <c r="M132" s="145">
        <v>35450</v>
      </c>
    </row>
    <row r="133" spans="1:13" ht="12.75">
      <c r="A133" s="151"/>
      <c r="B133" s="141" t="s">
        <v>57</v>
      </c>
      <c r="C133" s="142"/>
      <c r="D133" s="143"/>
      <c r="E133" s="144">
        <v>36540</v>
      </c>
      <c r="F133" s="144">
        <v>4170</v>
      </c>
      <c r="G133" s="144">
        <v>20</v>
      </c>
      <c r="H133" s="144">
        <v>40730</v>
      </c>
      <c r="I133" s="139"/>
      <c r="J133" s="144">
        <v>30920</v>
      </c>
      <c r="K133" s="144">
        <v>3210</v>
      </c>
      <c r="L133" s="145">
        <v>40</v>
      </c>
      <c r="M133" s="145">
        <v>34170</v>
      </c>
    </row>
    <row r="134" spans="1:13" ht="12.75">
      <c r="A134" s="151"/>
      <c r="B134" s="141" t="s">
        <v>58</v>
      </c>
      <c r="C134" s="142"/>
      <c r="D134" s="143"/>
      <c r="E134" s="144">
        <v>33480</v>
      </c>
      <c r="F134" s="144">
        <v>3000</v>
      </c>
      <c r="G134" s="144">
        <v>70</v>
      </c>
      <c r="H134" s="144">
        <v>36550</v>
      </c>
      <c r="I134" s="139"/>
      <c r="J134" s="144">
        <v>39130</v>
      </c>
      <c r="K134" s="144">
        <v>3200</v>
      </c>
      <c r="L134" s="145">
        <v>60</v>
      </c>
      <c r="M134" s="145">
        <v>42390</v>
      </c>
    </row>
    <row r="135" spans="1:13" ht="12.75">
      <c r="A135" s="151"/>
      <c r="B135" s="141"/>
      <c r="C135" s="142"/>
      <c r="D135" s="143"/>
      <c r="E135" s="139"/>
      <c r="F135" s="149"/>
      <c r="G135" s="149"/>
      <c r="H135" s="149"/>
      <c r="I135" s="150"/>
      <c r="J135" s="150"/>
      <c r="K135" s="150"/>
      <c r="L135" s="145"/>
      <c r="M135" s="145"/>
    </row>
    <row r="136" spans="1:13" ht="12.75">
      <c r="A136" s="151">
        <v>2004</v>
      </c>
      <c r="B136" s="141" t="s">
        <v>55</v>
      </c>
      <c r="C136" s="142"/>
      <c r="D136" s="143"/>
      <c r="E136" s="144">
        <v>38210</v>
      </c>
      <c r="F136" s="144">
        <v>4310</v>
      </c>
      <c r="G136" s="144">
        <v>40</v>
      </c>
      <c r="H136" s="144">
        <v>42560</v>
      </c>
      <c r="I136" s="139"/>
      <c r="J136" s="144">
        <v>27670</v>
      </c>
      <c r="K136" s="144">
        <v>4240</v>
      </c>
      <c r="L136" s="145">
        <v>40</v>
      </c>
      <c r="M136" s="145">
        <v>31950</v>
      </c>
    </row>
    <row r="137" spans="1:13" ht="12.75">
      <c r="A137" s="151"/>
      <c r="B137" s="141" t="s">
        <v>56</v>
      </c>
      <c r="C137" s="142"/>
      <c r="D137" s="143"/>
      <c r="E137" s="144">
        <v>43020</v>
      </c>
      <c r="F137" s="144">
        <v>4860</v>
      </c>
      <c r="G137" s="144">
        <v>130</v>
      </c>
      <c r="H137" s="144">
        <v>48010</v>
      </c>
      <c r="I137" s="139"/>
      <c r="J137" s="144">
        <v>35730</v>
      </c>
      <c r="K137" s="144">
        <v>3580</v>
      </c>
      <c r="L137" s="145">
        <v>50</v>
      </c>
      <c r="M137" s="145">
        <v>39360</v>
      </c>
    </row>
    <row r="138" spans="1:13" ht="12.75">
      <c r="A138" s="151"/>
      <c r="B138" s="141" t="s">
        <v>57</v>
      </c>
      <c r="C138" s="142"/>
      <c r="D138" s="143"/>
      <c r="E138" s="144">
        <v>41310</v>
      </c>
      <c r="F138" s="144">
        <v>4340</v>
      </c>
      <c r="G138" s="139" t="s">
        <v>59</v>
      </c>
      <c r="H138" s="144">
        <v>45650</v>
      </c>
      <c r="I138" s="139"/>
      <c r="J138" s="144">
        <v>36120</v>
      </c>
      <c r="K138" s="144">
        <v>3760</v>
      </c>
      <c r="L138" s="145">
        <v>20</v>
      </c>
      <c r="M138" s="145">
        <v>39910</v>
      </c>
    </row>
    <row r="139" spans="1:13" ht="12.75">
      <c r="A139" s="151"/>
      <c r="B139" s="141" t="s">
        <v>58</v>
      </c>
      <c r="C139" s="142"/>
      <c r="D139" s="143"/>
      <c r="E139" s="144">
        <v>34610</v>
      </c>
      <c r="F139" s="144">
        <v>5860</v>
      </c>
      <c r="G139" s="139" t="s">
        <v>59</v>
      </c>
      <c r="H139" s="144">
        <v>40470</v>
      </c>
      <c r="I139" s="139"/>
      <c r="J139" s="144">
        <v>37810</v>
      </c>
      <c r="K139" s="144">
        <v>5020</v>
      </c>
      <c r="L139" s="145">
        <v>30</v>
      </c>
      <c r="M139" s="145">
        <v>42850</v>
      </c>
    </row>
    <row r="140" spans="1:13" ht="12.75">
      <c r="A140" s="151"/>
      <c r="B140" s="141"/>
      <c r="C140" s="142"/>
      <c r="D140" s="143"/>
      <c r="E140" s="139"/>
      <c r="F140" s="149"/>
      <c r="G140" s="149"/>
      <c r="H140" s="149"/>
      <c r="I140" s="150"/>
      <c r="J140" s="150"/>
      <c r="K140" s="150"/>
      <c r="L140" s="145"/>
      <c r="M140" s="145"/>
    </row>
    <row r="141" spans="1:13" ht="12.75">
      <c r="A141" s="151">
        <v>2005</v>
      </c>
      <c r="B141" s="141" t="s">
        <v>55</v>
      </c>
      <c r="C141" s="142"/>
      <c r="D141" s="143"/>
      <c r="E141" s="144">
        <v>35380</v>
      </c>
      <c r="F141" s="144">
        <v>4740</v>
      </c>
      <c r="G141" s="144">
        <v>70</v>
      </c>
      <c r="H141" s="144">
        <v>40190</v>
      </c>
      <c r="I141" s="139"/>
      <c r="J141" s="144">
        <v>29470</v>
      </c>
      <c r="K141" s="144">
        <v>4300</v>
      </c>
      <c r="L141" s="145">
        <v>10</v>
      </c>
      <c r="M141" s="145">
        <v>33770</v>
      </c>
    </row>
    <row r="142" spans="1:13" ht="12.75">
      <c r="A142" s="151"/>
      <c r="B142" s="141" t="s">
        <v>56</v>
      </c>
      <c r="C142" s="142"/>
      <c r="D142" s="143"/>
      <c r="E142" s="144">
        <v>40820</v>
      </c>
      <c r="F142" s="144">
        <v>5780</v>
      </c>
      <c r="G142" s="144">
        <v>70</v>
      </c>
      <c r="H142" s="144">
        <v>46680</v>
      </c>
      <c r="I142" s="139"/>
      <c r="J142" s="144">
        <v>36710</v>
      </c>
      <c r="K142" s="144">
        <v>4100</v>
      </c>
      <c r="L142" s="145">
        <v>110</v>
      </c>
      <c r="M142" s="145">
        <v>40920</v>
      </c>
    </row>
    <row r="143" spans="1:13" ht="12.75">
      <c r="A143" s="151"/>
      <c r="B143" s="141" t="s">
        <v>57</v>
      </c>
      <c r="C143" s="142"/>
      <c r="D143" s="143"/>
      <c r="E143" s="144">
        <v>39940</v>
      </c>
      <c r="F143" s="144">
        <v>5250</v>
      </c>
      <c r="G143" s="144">
        <v>10</v>
      </c>
      <c r="H143" s="144">
        <v>45200</v>
      </c>
      <c r="I143" s="139"/>
      <c r="J143" s="144">
        <v>33550</v>
      </c>
      <c r="K143" s="144">
        <v>4370</v>
      </c>
      <c r="L143" s="145">
        <v>10</v>
      </c>
      <c r="M143" s="145">
        <v>37930</v>
      </c>
    </row>
    <row r="144" spans="1:13" ht="12.75">
      <c r="A144" s="151"/>
      <c r="B144" s="141" t="s">
        <v>58</v>
      </c>
      <c r="C144" s="142">
        <v>3</v>
      </c>
      <c r="D144" s="143"/>
      <c r="E144" s="144">
        <v>36660</v>
      </c>
      <c r="F144" s="144">
        <v>5150</v>
      </c>
      <c r="G144" s="144">
        <v>30</v>
      </c>
      <c r="H144" s="144">
        <v>41830</v>
      </c>
      <c r="I144" s="139"/>
      <c r="J144" s="144">
        <v>42010</v>
      </c>
      <c r="K144" s="144">
        <v>4770</v>
      </c>
      <c r="L144" s="145">
        <v>50</v>
      </c>
      <c r="M144" s="145">
        <v>46830</v>
      </c>
    </row>
    <row r="145" spans="1:13" ht="12.75">
      <c r="A145" s="151"/>
      <c r="B145" s="141"/>
      <c r="C145" s="142"/>
      <c r="D145" s="143"/>
      <c r="E145" s="139"/>
      <c r="F145" s="149"/>
      <c r="G145" s="149"/>
      <c r="H145" s="149"/>
      <c r="I145" s="150"/>
      <c r="J145" s="150"/>
      <c r="K145" s="150"/>
      <c r="L145" s="145"/>
      <c r="M145" s="145"/>
    </row>
    <row r="146" spans="1:13" ht="12.75">
      <c r="A146" s="151">
        <v>2006</v>
      </c>
      <c r="B146" s="141" t="s">
        <v>55</v>
      </c>
      <c r="C146" s="142">
        <v>3</v>
      </c>
      <c r="D146" s="143"/>
      <c r="E146" s="144">
        <v>42900</v>
      </c>
      <c r="F146" s="144">
        <v>6620</v>
      </c>
      <c r="G146" s="144">
        <v>140</v>
      </c>
      <c r="H146" s="144">
        <v>49660</v>
      </c>
      <c r="I146" s="139"/>
      <c r="J146" s="144">
        <v>32670</v>
      </c>
      <c r="K146" s="144">
        <v>4930</v>
      </c>
      <c r="L146" s="145">
        <v>120</v>
      </c>
      <c r="M146" s="145">
        <v>37720</v>
      </c>
    </row>
    <row r="147" spans="1:13" ht="12.75">
      <c r="A147" s="151"/>
      <c r="B147" s="141" t="s">
        <v>56</v>
      </c>
      <c r="C147" s="142">
        <v>3</v>
      </c>
      <c r="D147" s="143"/>
      <c r="E147" s="144">
        <v>38900</v>
      </c>
      <c r="F147" s="144">
        <v>4960</v>
      </c>
      <c r="G147" s="144">
        <v>90</v>
      </c>
      <c r="H147" s="144">
        <v>43960</v>
      </c>
      <c r="I147" s="139"/>
      <c r="J147" s="144">
        <v>38350</v>
      </c>
      <c r="K147" s="144">
        <v>4840</v>
      </c>
      <c r="L147" s="145">
        <v>60</v>
      </c>
      <c r="M147" s="145">
        <v>43250</v>
      </c>
    </row>
    <row r="148" spans="1:13" ht="12.75">
      <c r="A148" s="151"/>
      <c r="B148" s="141" t="s">
        <v>57</v>
      </c>
      <c r="C148" s="142">
        <v>3</v>
      </c>
      <c r="D148" s="143"/>
      <c r="E148" s="144">
        <v>36420</v>
      </c>
      <c r="F148" s="144">
        <v>4740</v>
      </c>
      <c r="G148" s="144">
        <v>30</v>
      </c>
      <c r="H148" s="144">
        <v>41190</v>
      </c>
      <c r="I148" s="139"/>
      <c r="J148" s="144">
        <v>32340</v>
      </c>
      <c r="K148" s="144">
        <v>5270</v>
      </c>
      <c r="L148" s="145">
        <v>60</v>
      </c>
      <c r="M148" s="145">
        <v>37670</v>
      </c>
    </row>
    <row r="149" spans="1:13" ht="12.75">
      <c r="A149" s="151"/>
      <c r="B149" s="141" t="s">
        <v>58</v>
      </c>
      <c r="C149" s="142">
        <v>3</v>
      </c>
      <c r="D149" s="143"/>
      <c r="E149" s="144">
        <v>30990</v>
      </c>
      <c r="F149" s="144">
        <v>4790</v>
      </c>
      <c r="G149" s="144">
        <v>30</v>
      </c>
      <c r="H149" s="144">
        <v>35810</v>
      </c>
      <c r="I149" s="139"/>
      <c r="J149" s="144">
        <v>36550</v>
      </c>
      <c r="K149" s="144">
        <v>5620</v>
      </c>
      <c r="L149" s="145">
        <v>50</v>
      </c>
      <c r="M149" s="145">
        <v>42220</v>
      </c>
    </row>
    <row r="150" spans="1:13" ht="12.75">
      <c r="A150" s="151"/>
      <c r="B150" s="141"/>
      <c r="C150" s="142"/>
      <c r="D150" s="143"/>
      <c r="E150" s="139"/>
      <c r="F150" s="149"/>
      <c r="G150" s="149"/>
      <c r="H150" s="149"/>
      <c r="I150" s="150"/>
      <c r="J150" s="150"/>
      <c r="K150" s="150"/>
      <c r="L150" s="145"/>
      <c r="M150" s="145"/>
    </row>
    <row r="151" spans="1:13" ht="12.75">
      <c r="A151" s="151">
        <v>2007</v>
      </c>
      <c r="B151" s="141" t="s">
        <v>55</v>
      </c>
      <c r="C151" s="142">
        <v>3</v>
      </c>
      <c r="D151" s="143"/>
      <c r="E151" s="144">
        <v>43040</v>
      </c>
      <c r="F151" s="144">
        <v>6280</v>
      </c>
      <c r="G151" s="144">
        <v>50</v>
      </c>
      <c r="H151" s="144">
        <v>49370</v>
      </c>
      <c r="I151" s="139"/>
      <c r="J151" s="144">
        <v>38450</v>
      </c>
      <c r="K151" s="144">
        <v>6010</v>
      </c>
      <c r="L151" s="145">
        <v>90</v>
      </c>
      <c r="M151" s="145">
        <v>44540</v>
      </c>
    </row>
    <row r="152" spans="1:13" ht="12.75">
      <c r="A152" s="151"/>
      <c r="B152" s="141" t="s">
        <v>56</v>
      </c>
      <c r="C152" s="142"/>
      <c r="D152" s="143"/>
      <c r="E152" s="144">
        <v>41470</v>
      </c>
      <c r="F152" s="144">
        <v>6110</v>
      </c>
      <c r="G152" s="144">
        <v>60</v>
      </c>
      <c r="H152" s="144">
        <v>47640</v>
      </c>
      <c r="I152" s="139"/>
      <c r="J152" s="144">
        <v>38940</v>
      </c>
      <c r="K152" s="144">
        <v>4640</v>
      </c>
      <c r="L152" s="145">
        <v>110</v>
      </c>
      <c r="M152" s="145">
        <v>43690</v>
      </c>
    </row>
    <row r="153" spans="1:13" ht="12.75">
      <c r="A153" s="151"/>
      <c r="B153" s="141" t="s">
        <v>57</v>
      </c>
      <c r="C153" s="142"/>
      <c r="D153" s="143"/>
      <c r="E153" s="144">
        <v>40440</v>
      </c>
      <c r="F153" s="144">
        <v>5860</v>
      </c>
      <c r="G153" s="144">
        <v>30</v>
      </c>
      <c r="H153" s="144">
        <v>46330</v>
      </c>
      <c r="I153" s="139"/>
      <c r="J153" s="144">
        <v>34620</v>
      </c>
      <c r="K153" s="144">
        <v>4710</v>
      </c>
      <c r="L153" s="145">
        <v>30</v>
      </c>
      <c r="M153" s="145">
        <v>39360</v>
      </c>
    </row>
    <row r="154" spans="1:13" ht="12.75">
      <c r="A154" s="151"/>
      <c r="B154" s="141" t="s">
        <v>58</v>
      </c>
      <c r="C154" s="142"/>
      <c r="D154" s="143"/>
      <c r="E154" s="144">
        <v>34950</v>
      </c>
      <c r="F154" s="144">
        <v>5290</v>
      </c>
      <c r="G154" s="144">
        <v>10</v>
      </c>
      <c r="H154" s="144">
        <v>40260</v>
      </c>
      <c r="I154" s="139"/>
      <c r="J154" s="144">
        <v>42210</v>
      </c>
      <c r="K154" s="144">
        <v>6820</v>
      </c>
      <c r="L154" s="145">
        <v>20</v>
      </c>
      <c r="M154" s="145">
        <v>49050</v>
      </c>
    </row>
    <row r="155" spans="1:13" ht="12.75">
      <c r="A155" s="151"/>
      <c r="B155" s="141"/>
      <c r="C155" s="142"/>
      <c r="D155" s="143"/>
      <c r="E155" s="139"/>
      <c r="F155" s="149"/>
      <c r="G155" s="149"/>
      <c r="H155" s="149"/>
      <c r="I155" s="150"/>
      <c r="J155" s="150"/>
      <c r="K155" s="150"/>
      <c r="L155" s="145"/>
      <c r="M155" s="145"/>
    </row>
    <row r="156" spans="1:13" ht="12.75">
      <c r="A156" s="151">
        <v>2008</v>
      </c>
      <c r="B156" s="141" t="s">
        <v>55</v>
      </c>
      <c r="C156" s="142"/>
      <c r="D156" s="143"/>
      <c r="E156" s="144">
        <v>29290</v>
      </c>
      <c r="F156" s="144">
        <v>6840</v>
      </c>
      <c r="G156" s="144">
        <v>80</v>
      </c>
      <c r="H156" s="144">
        <v>36210</v>
      </c>
      <c r="I156" s="139"/>
      <c r="J156" s="144">
        <v>31410</v>
      </c>
      <c r="K156" s="144">
        <v>7050</v>
      </c>
      <c r="L156" s="145">
        <v>50</v>
      </c>
      <c r="M156" s="145">
        <v>38510</v>
      </c>
    </row>
    <row r="157" spans="1:13" ht="12.75">
      <c r="A157" s="151"/>
      <c r="B157" s="141" t="s">
        <v>56</v>
      </c>
      <c r="C157" s="142"/>
      <c r="D157" s="143"/>
      <c r="E157" s="144">
        <v>25400</v>
      </c>
      <c r="F157" s="144">
        <v>7770</v>
      </c>
      <c r="G157" s="144">
        <v>120</v>
      </c>
      <c r="H157" s="144">
        <v>33290</v>
      </c>
      <c r="I157" s="139"/>
      <c r="J157" s="144">
        <v>32750</v>
      </c>
      <c r="K157" s="144">
        <v>5720</v>
      </c>
      <c r="L157" s="145">
        <v>140</v>
      </c>
      <c r="M157" s="145">
        <v>38600</v>
      </c>
    </row>
    <row r="158" spans="1:13" ht="12.75">
      <c r="A158" s="151"/>
      <c r="B158" s="141" t="s">
        <v>57</v>
      </c>
      <c r="C158" s="142"/>
      <c r="D158" s="143"/>
      <c r="E158" s="144">
        <v>15670</v>
      </c>
      <c r="F158" s="144">
        <v>5290</v>
      </c>
      <c r="G158" s="144">
        <v>10</v>
      </c>
      <c r="H158" s="144">
        <v>20970</v>
      </c>
      <c r="I158" s="139"/>
      <c r="J158" s="144">
        <v>27230</v>
      </c>
      <c r="K158" s="144">
        <v>5960</v>
      </c>
      <c r="L158" s="145">
        <v>60</v>
      </c>
      <c r="M158" s="145">
        <v>33240</v>
      </c>
    </row>
    <row r="159" spans="1:13" ht="12.75">
      <c r="A159" s="151"/>
      <c r="B159" s="141" t="s">
        <v>58</v>
      </c>
      <c r="C159" s="142"/>
      <c r="D159" s="143"/>
      <c r="E159" s="144">
        <v>12010</v>
      </c>
      <c r="F159" s="144">
        <v>4260</v>
      </c>
      <c r="G159" s="144">
        <v>160</v>
      </c>
      <c r="H159" s="144">
        <v>16420</v>
      </c>
      <c r="I159" s="139"/>
      <c r="J159" s="144">
        <v>29720</v>
      </c>
      <c r="K159" s="144">
        <v>7750</v>
      </c>
      <c r="L159" s="145">
        <v>180</v>
      </c>
      <c r="M159" s="145">
        <v>37660</v>
      </c>
    </row>
    <row r="160" spans="1:13" ht="12.75">
      <c r="A160" s="151"/>
      <c r="B160" s="141"/>
      <c r="C160" s="142"/>
      <c r="D160" s="143"/>
      <c r="E160" s="139"/>
      <c r="F160" s="149"/>
      <c r="G160" s="149"/>
      <c r="H160" s="149"/>
      <c r="I160" s="150"/>
      <c r="J160" s="150"/>
      <c r="K160" s="150"/>
      <c r="L160" s="145"/>
      <c r="M160" s="145"/>
    </row>
    <row r="161" spans="1:13" ht="12.75">
      <c r="A161" s="151">
        <v>2009</v>
      </c>
      <c r="B161" s="141" t="s">
        <v>55</v>
      </c>
      <c r="C161" s="142"/>
      <c r="D161" s="143"/>
      <c r="E161" s="144">
        <v>12490</v>
      </c>
      <c r="F161" s="144">
        <v>4820</v>
      </c>
      <c r="G161" s="144">
        <v>20</v>
      </c>
      <c r="H161" s="144">
        <v>17330</v>
      </c>
      <c r="I161" s="139"/>
      <c r="J161" s="144">
        <v>24100</v>
      </c>
      <c r="K161" s="144">
        <v>7270</v>
      </c>
      <c r="L161" s="145">
        <v>110</v>
      </c>
      <c r="M161" s="145">
        <v>31490</v>
      </c>
    </row>
    <row r="162" spans="1:13" ht="12.75">
      <c r="A162" s="151"/>
      <c r="B162" s="141" t="s">
        <v>56</v>
      </c>
      <c r="C162" s="142"/>
      <c r="D162" s="143"/>
      <c r="E162" s="144">
        <v>15360</v>
      </c>
      <c r="F162" s="144">
        <v>5220</v>
      </c>
      <c r="G162" s="144">
        <v>50</v>
      </c>
      <c r="H162" s="144">
        <v>20630</v>
      </c>
      <c r="I162" s="139"/>
      <c r="J162" s="144">
        <v>25590</v>
      </c>
      <c r="K162" s="144">
        <v>6010</v>
      </c>
      <c r="L162" s="145">
        <v>130</v>
      </c>
      <c r="M162" s="145">
        <v>31730</v>
      </c>
    </row>
    <row r="163" spans="1:13" ht="12.75">
      <c r="A163" s="151"/>
      <c r="B163" s="141" t="s">
        <v>57</v>
      </c>
      <c r="C163" s="142"/>
      <c r="D163" s="143"/>
      <c r="E163" s="144">
        <v>20160</v>
      </c>
      <c r="F163" s="144">
        <v>5460</v>
      </c>
      <c r="G163" s="144">
        <v>30</v>
      </c>
      <c r="H163" s="144">
        <v>25650</v>
      </c>
      <c r="I163" s="139"/>
      <c r="J163" s="144">
        <v>22210</v>
      </c>
      <c r="K163" s="144">
        <v>7020</v>
      </c>
      <c r="L163" s="145">
        <v>90</v>
      </c>
      <c r="M163" s="145">
        <v>29330</v>
      </c>
    </row>
    <row r="164" spans="1:13" ht="12.75">
      <c r="A164" s="151"/>
      <c r="B164" s="141" t="s">
        <v>58</v>
      </c>
      <c r="C164" s="142"/>
      <c r="D164" s="143"/>
      <c r="E164" s="144">
        <v>16990</v>
      </c>
      <c r="F164" s="144">
        <v>4960</v>
      </c>
      <c r="G164" s="144">
        <v>50</v>
      </c>
      <c r="H164" s="144">
        <v>22000</v>
      </c>
      <c r="I164" s="139"/>
      <c r="J164" s="144">
        <v>25720</v>
      </c>
      <c r="K164" s="144">
        <v>6680</v>
      </c>
      <c r="L164" s="145">
        <v>30</v>
      </c>
      <c r="M164" s="145">
        <v>32430</v>
      </c>
    </row>
    <row r="165" spans="1:13" ht="12.75">
      <c r="A165" s="151"/>
      <c r="B165" s="141"/>
      <c r="C165" s="142"/>
      <c r="D165" s="143"/>
      <c r="E165" s="139"/>
      <c r="F165" s="149"/>
      <c r="G165" s="149"/>
      <c r="H165" s="149"/>
      <c r="I165" s="150"/>
      <c r="J165" s="150"/>
      <c r="K165" s="150"/>
      <c r="L165" s="145"/>
      <c r="M165" s="145"/>
    </row>
    <row r="166" spans="1:13" ht="12.75">
      <c r="A166" s="151">
        <v>2010</v>
      </c>
      <c r="B166" s="141" t="s">
        <v>55</v>
      </c>
      <c r="C166" s="142"/>
      <c r="D166" s="143"/>
      <c r="E166" s="144">
        <v>21260</v>
      </c>
      <c r="F166" s="144">
        <v>5830</v>
      </c>
      <c r="G166" s="144">
        <v>200</v>
      </c>
      <c r="H166" s="144">
        <v>27280</v>
      </c>
      <c r="I166" s="139"/>
      <c r="J166" s="144">
        <v>19520</v>
      </c>
      <c r="K166" s="144">
        <v>6800</v>
      </c>
      <c r="L166" s="145">
        <v>110</v>
      </c>
      <c r="M166" s="145">
        <v>26430</v>
      </c>
    </row>
    <row r="167" spans="1:13" ht="12.75">
      <c r="A167" s="151"/>
      <c r="B167" s="141" t="s">
        <v>56</v>
      </c>
      <c r="C167" s="142"/>
      <c r="D167" s="143"/>
      <c r="E167" s="144">
        <v>24930</v>
      </c>
      <c r="F167" s="144">
        <v>8180</v>
      </c>
      <c r="G167" s="144">
        <v>610</v>
      </c>
      <c r="H167" s="144">
        <v>33720</v>
      </c>
      <c r="I167" s="139"/>
      <c r="J167" s="144">
        <v>22400</v>
      </c>
      <c r="K167" s="144">
        <v>5420</v>
      </c>
      <c r="L167" s="145">
        <v>160</v>
      </c>
      <c r="M167" s="145">
        <v>27980</v>
      </c>
    </row>
    <row r="168" spans="1:13" ht="12.75">
      <c r="A168" s="151"/>
      <c r="B168" s="141" t="s">
        <v>57</v>
      </c>
      <c r="C168" s="142"/>
      <c r="D168" s="143"/>
      <c r="E168" s="144">
        <v>22400</v>
      </c>
      <c r="F168" s="144">
        <v>6280</v>
      </c>
      <c r="G168" s="144">
        <v>280</v>
      </c>
      <c r="H168" s="144">
        <v>28960</v>
      </c>
      <c r="I168" s="139"/>
      <c r="J168" s="144">
        <v>20210</v>
      </c>
      <c r="K168" s="144">
        <v>4360</v>
      </c>
      <c r="L168" s="145">
        <v>80</v>
      </c>
      <c r="M168" s="145">
        <v>24650</v>
      </c>
    </row>
    <row r="169" spans="1:13" ht="12.75">
      <c r="A169" s="151"/>
      <c r="B169" s="141" t="s">
        <v>58</v>
      </c>
      <c r="C169" s="142"/>
      <c r="D169" s="143"/>
      <c r="E169" s="144">
        <v>16270</v>
      </c>
      <c r="F169" s="144">
        <v>4060</v>
      </c>
      <c r="G169" s="144">
        <v>370</v>
      </c>
      <c r="H169" s="144">
        <v>20700</v>
      </c>
      <c r="I169" s="139"/>
      <c r="J169" s="144">
        <v>21150</v>
      </c>
      <c r="K169" s="144">
        <v>6080</v>
      </c>
      <c r="L169" s="145">
        <v>440</v>
      </c>
      <c r="M169" s="145">
        <v>27670</v>
      </c>
    </row>
    <row r="170" spans="1:13" ht="12.75">
      <c r="A170" s="151"/>
      <c r="B170" s="141"/>
      <c r="C170" s="142"/>
      <c r="D170" s="143"/>
      <c r="E170" s="139"/>
      <c r="F170" s="149"/>
      <c r="G170" s="149"/>
      <c r="H170" s="149"/>
      <c r="I170" s="150"/>
      <c r="J170" s="150"/>
      <c r="K170" s="150"/>
      <c r="L170" s="145"/>
      <c r="M170" s="145"/>
    </row>
    <row r="171" spans="1:13" ht="12.75">
      <c r="A171" s="151">
        <v>2011</v>
      </c>
      <c r="B171" s="141" t="s">
        <v>55</v>
      </c>
      <c r="C171" s="142"/>
      <c r="D171" s="143"/>
      <c r="E171" s="144">
        <v>21120</v>
      </c>
      <c r="F171" s="144">
        <v>6250</v>
      </c>
      <c r="G171" s="144">
        <v>400</v>
      </c>
      <c r="H171" s="144">
        <v>27770</v>
      </c>
      <c r="I171" s="139"/>
      <c r="J171" s="144">
        <v>19430</v>
      </c>
      <c r="K171" s="144">
        <v>7700</v>
      </c>
      <c r="L171" s="145">
        <v>460</v>
      </c>
      <c r="M171" s="145">
        <v>27590</v>
      </c>
    </row>
    <row r="172" spans="1:13" ht="12.75">
      <c r="A172" s="151"/>
      <c r="B172" s="141" t="s">
        <v>56</v>
      </c>
      <c r="C172" s="142"/>
      <c r="D172" s="143"/>
      <c r="E172" s="144">
        <v>23390</v>
      </c>
      <c r="F172" s="144">
        <v>6960</v>
      </c>
      <c r="G172" s="144">
        <v>590</v>
      </c>
      <c r="H172" s="144">
        <v>30940</v>
      </c>
      <c r="I172" s="139"/>
      <c r="J172" s="144">
        <v>23120</v>
      </c>
      <c r="K172" s="144">
        <v>5790</v>
      </c>
      <c r="L172" s="145">
        <v>660</v>
      </c>
      <c r="M172" s="145">
        <v>29560</v>
      </c>
    </row>
    <row r="173" spans="1:13" ht="12.75">
      <c r="A173" s="151"/>
      <c r="B173" s="141" t="s">
        <v>57</v>
      </c>
      <c r="C173" s="142"/>
      <c r="D173" s="143"/>
      <c r="E173" s="144">
        <v>23660</v>
      </c>
      <c r="F173" s="144">
        <v>5580</v>
      </c>
      <c r="G173" s="144">
        <v>330</v>
      </c>
      <c r="H173" s="144">
        <v>29540</v>
      </c>
      <c r="I173" s="139"/>
      <c r="J173" s="144">
        <v>19650</v>
      </c>
      <c r="K173" s="144">
        <v>4980</v>
      </c>
      <c r="L173" s="145">
        <v>410</v>
      </c>
      <c r="M173" s="145">
        <v>25010</v>
      </c>
    </row>
    <row r="174" spans="1:13" ht="14.25">
      <c r="A174" s="151"/>
      <c r="B174" s="141" t="s">
        <v>58</v>
      </c>
      <c r="C174" s="142"/>
      <c r="D174" s="152"/>
      <c r="E174" s="144">
        <v>19620</v>
      </c>
      <c r="F174" s="144">
        <v>5020</v>
      </c>
      <c r="G174" s="144">
        <v>380</v>
      </c>
      <c r="H174" s="144">
        <v>25020</v>
      </c>
      <c r="I174" s="139"/>
      <c r="J174" s="144">
        <v>23690</v>
      </c>
      <c r="K174" s="144">
        <v>7480</v>
      </c>
      <c r="L174" s="145">
        <v>700</v>
      </c>
      <c r="M174" s="145">
        <v>31870</v>
      </c>
    </row>
    <row r="175" spans="1:13" ht="12.75">
      <c r="A175" s="151"/>
      <c r="B175" s="141"/>
      <c r="C175" s="142"/>
      <c r="D175" s="143"/>
      <c r="E175" s="139"/>
      <c r="F175" s="149"/>
      <c r="G175" s="149"/>
      <c r="H175" s="149"/>
      <c r="I175" s="150"/>
      <c r="J175" s="150"/>
      <c r="K175" s="150"/>
      <c r="L175" s="145"/>
      <c r="M175" s="145"/>
    </row>
    <row r="176" spans="1:13" ht="14.25">
      <c r="A176" s="151">
        <v>2012</v>
      </c>
      <c r="B176" s="141" t="s">
        <v>55</v>
      </c>
      <c r="C176" s="142"/>
      <c r="D176" s="152"/>
      <c r="E176" s="144">
        <v>20630</v>
      </c>
      <c r="F176" s="144">
        <v>4550</v>
      </c>
      <c r="G176" s="144">
        <v>150</v>
      </c>
      <c r="H176" s="144">
        <v>25330</v>
      </c>
      <c r="I176" s="139"/>
      <c r="J176" s="144">
        <v>22670</v>
      </c>
      <c r="K176" s="144">
        <v>9210</v>
      </c>
      <c r="L176" s="145">
        <v>200</v>
      </c>
      <c r="M176" s="145">
        <v>32070</v>
      </c>
    </row>
    <row r="177" spans="1:13" ht="14.25">
      <c r="A177" s="151"/>
      <c r="B177" s="141" t="s">
        <v>56</v>
      </c>
      <c r="C177" s="142"/>
      <c r="D177" s="152"/>
      <c r="E177" s="144">
        <v>19820</v>
      </c>
      <c r="F177" s="144">
        <v>4740</v>
      </c>
      <c r="G177" s="144">
        <v>240</v>
      </c>
      <c r="H177" s="144">
        <v>24800</v>
      </c>
      <c r="I177" s="139"/>
      <c r="J177" s="144">
        <v>23160</v>
      </c>
      <c r="K177" s="144">
        <v>6090</v>
      </c>
      <c r="L177" s="145">
        <v>380</v>
      </c>
      <c r="M177" s="145">
        <v>29630</v>
      </c>
    </row>
    <row r="178" spans="1:13" ht="14.25">
      <c r="A178" s="151"/>
      <c r="B178" s="141" t="s">
        <v>57</v>
      </c>
      <c r="C178" s="142"/>
      <c r="D178" s="152"/>
      <c r="E178" s="144">
        <v>22230</v>
      </c>
      <c r="F178" s="144">
        <v>5290</v>
      </c>
      <c r="G178" s="144">
        <v>470</v>
      </c>
      <c r="H178" s="144">
        <v>27990</v>
      </c>
      <c r="I178" s="139"/>
      <c r="J178" s="144">
        <v>19670</v>
      </c>
      <c r="K178" s="144">
        <v>4510</v>
      </c>
      <c r="L178" s="145">
        <v>600</v>
      </c>
      <c r="M178" s="145">
        <v>24780</v>
      </c>
    </row>
    <row r="179" spans="1:13" ht="14.25">
      <c r="A179" s="151"/>
      <c r="B179" s="141" t="s">
        <v>58</v>
      </c>
      <c r="C179" s="142"/>
      <c r="D179" s="152"/>
      <c r="E179" s="144">
        <v>17580</v>
      </c>
      <c r="F179" s="144">
        <v>4680</v>
      </c>
      <c r="G179" s="144">
        <v>650</v>
      </c>
      <c r="H179" s="144">
        <v>22910</v>
      </c>
      <c r="I179" s="139"/>
      <c r="J179" s="144">
        <v>23250</v>
      </c>
      <c r="K179" s="144">
        <v>5630</v>
      </c>
      <c r="L179" s="145">
        <v>230</v>
      </c>
      <c r="M179" s="145">
        <v>29110</v>
      </c>
    </row>
    <row r="180" spans="1:13" ht="12.75">
      <c r="A180" s="151"/>
      <c r="B180" s="141"/>
      <c r="C180" s="142"/>
      <c r="D180" s="143"/>
      <c r="E180" s="139"/>
      <c r="F180" s="149"/>
      <c r="G180" s="149"/>
      <c r="H180" s="149"/>
      <c r="I180" s="150"/>
      <c r="J180" s="150"/>
      <c r="K180" s="150"/>
      <c r="L180" s="145"/>
      <c r="M180" s="145"/>
    </row>
    <row r="181" spans="1:13" ht="14.25">
      <c r="A181" s="151">
        <v>2013</v>
      </c>
      <c r="B181" s="141" t="s">
        <v>55</v>
      </c>
      <c r="C181" s="142"/>
      <c r="D181" s="152"/>
      <c r="E181" s="144">
        <v>22360</v>
      </c>
      <c r="F181" s="144">
        <v>5220</v>
      </c>
      <c r="G181" s="144">
        <v>260</v>
      </c>
      <c r="H181" s="144">
        <v>27830</v>
      </c>
      <c r="I181" s="139"/>
      <c r="J181" s="144">
        <v>18480</v>
      </c>
      <c r="K181" s="144">
        <v>5830</v>
      </c>
      <c r="L181" s="145">
        <v>150</v>
      </c>
      <c r="M181" s="145">
        <v>24460</v>
      </c>
    </row>
    <row r="182" spans="2:13" ht="14.25">
      <c r="B182" s="141" t="s">
        <v>56</v>
      </c>
      <c r="D182" s="152"/>
      <c r="E182" s="144">
        <v>26370</v>
      </c>
      <c r="F182" s="144">
        <v>7100</v>
      </c>
      <c r="G182" s="144">
        <v>420</v>
      </c>
      <c r="H182" s="144">
        <v>33880</v>
      </c>
      <c r="I182" s="139"/>
      <c r="J182" s="144">
        <v>23780</v>
      </c>
      <c r="K182" s="144">
        <v>4610</v>
      </c>
      <c r="L182" s="145">
        <v>220</v>
      </c>
      <c r="M182" s="145">
        <v>28610</v>
      </c>
    </row>
    <row r="183" spans="2:13" ht="14.25">
      <c r="B183" s="141" t="s">
        <v>57</v>
      </c>
      <c r="D183" s="152"/>
      <c r="E183" s="144">
        <v>28340</v>
      </c>
      <c r="F183" s="144">
        <v>6460</v>
      </c>
      <c r="G183" s="144">
        <v>200</v>
      </c>
      <c r="H183" s="144">
        <v>35010</v>
      </c>
      <c r="I183" s="139"/>
      <c r="J183" s="144">
        <v>20620</v>
      </c>
      <c r="K183" s="144">
        <v>5270</v>
      </c>
      <c r="L183" s="145">
        <v>220</v>
      </c>
      <c r="M183" s="145">
        <v>26110</v>
      </c>
    </row>
    <row r="184" spans="2:13" ht="14.25">
      <c r="B184" s="141" t="s">
        <v>58</v>
      </c>
      <c r="D184" s="152"/>
      <c r="E184" s="144">
        <v>21630</v>
      </c>
      <c r="F184" s="144">
        <v>6140</v>
      </c>
      <c r="G184" s="144">
        <v>200</v>
      </c>
      <c r="H184" s="144">
        <v>27960</v>
      </c>
      <c r="I184" s="139"/>
      <c r="J184" s="144">
        <v>24160</v>
      </c>
      <c r="K184" s="144">
        <v>5900</v>
      </c>
      <c r="L184" s="145">
        <v>250</v>
      </c>
      <c r="M184" s="145">
        <v>30310</v>
      </c>
    </row>
    <row r="185" spans="2:13" ht="14.25">
      <c r="B185" s="141"/>
      <c r="D185" s="152"/>
      <c r="E185" s="139"/>
      <c r="F185" s="149"/>
      <c r="G185" s="149"/>
      <c r="H185" s="149"/>
      <c r="I185" s="150"/>
      <c r="J185" s="150"/>
      <c r="K185" s="150"/>
      <c r="L185" s="145"/>
      <c r="M185" s="145"/>
    </row>
    <row r="186" spans="1:13" ht="12.75">
      <c r="A186" s="151">
        <v>2014</v>
      </c>
      <c r="B186" s="141" t="s">
        <v>55</v>
      </c>
      <c r="E186" s="144">
        <v>30400</v>
      </c>
      <c r="F186" s="144">
        <v>5380</v>
      </c>
      <c r="G186" s="144">
        <v>1370</v>
      </c>
      <c r="H186" s="144">
        <v>37150</v>
      </c>
      <c r="I186" s="139"/>
      <c r="J186" s="144">
        <v>21130</v>
      </c>
      <c r="K186" s="144">
        <v>6020</v>
      </c>
      <c r="L186" s="145">
        <v>220</v>
      </c>
      <c r="M186" s="145">
        <v>27370</v>
      </c>
    </row>
    <row r="187" spans="1:13" ht="14.25">
      <c r="A187" s="151"/>
      <c r="B187" s="141" t="s">
        <v>56</v>
      </c>
      <c r="D187" s="152" t="s">
        <v>60</v>
      </c>
      <c r="E187" s="144">
        <v>31470</v>
      </c>
      <c r="F187" s="144">
        <v>7450</v>
      </c>
      <c r="G187" s="144">
        <v>260</v>
      </c>
      <c r="H187" s="144">
        <v>39180</v>
      </c>
      <c r="I187" s="139"/>
      <c r="J187" s="144">
        <v>24780</v>
      </c>
      <c r="K187" s="144">
        <v>5410</v>
      </c>
      <c r="L187" s="145">
        <v>290</v>
      </c>
      <c r="M187" s="145">
        <v>30490</v>
      </c>
    </row>
    <row r="188" spans="1:13" ht="14.25">
      <c r="A188" s="151"/>
      <c r="B188" s="141" t="s">
        <v>57</v>
      </c>
      <c r="D188" s="152" t="s">
        <v>60</v>
      </c>
      <c r="E188" s="144">
        <v>29200</v>
      </c>
      <c r="F188" s="144">
        <v>5890</v>
      </c>
      <c r="G188" s="144">
        <v>600</v>
      </c>
      <c r="H188" s="144">
        <v>35700</v>
      </c>
      <c r="I188" s="139"/>
      <c r="J188" s="144">
        <v>21720</v>
      </c>
      <c r="K188" s="144">
        <v>5800</v>
      </c>
      <c r="L188" s="145">
        <v>350</v>
      </c>
      <c r="M188" s="145">
        <v>27870</v>
      </c>
    </row>
    <row r="189" spans="1:13" ht="14.25">
      <c r="A189" s="151"/>
      <c r="B189" s="141" t="s">
        <v>58</v>
      </c>
      <c r="D189" s="152" t="s">
        <v>61</v>
      </c>
      <c r="E189" s="144">
        <v>20850</v>
      </c>
      <c r="F189" s="144">
        <v>3790</v>
      </c>
      <c r="G189" s="144">
        <v>350</v>
      </c>
      <c r="H189" s="144">
        <v>24990</v>
      </c>
      <c r="I189" s="139"/>
      <c r="J189" s="144">
        <v>26030</v>
      </c>
      <c r="K189" s="144">
        <v>6690</v>
      </c>
      <c r="L189" s="145">
        <v>320</v>
      </c>
      <c r="M189" s="145">
        <v>33040</v>
      </c>
    </row>
    <row r="190" spans="1:13" ht="12.75">
      <c r="A190" s="153"/>
      <c r="B190" s="153"/>
      <c r="C190" s="153"/>
      <c r="D190" s="153"/>
      <c r="E190" s="154"/>
      <c r="F190" s="154"/>
      <c r="G190" s="153"/>
      <c r="H190" s="154"/>
      <c r="I190" s="153"/>
      <c r="J190" s="154"/>
      <c r="K190" s="155"/>
      <c r="L190" s="156"/>
      <c r="M190" s="154"/>
    </row>
    <row r="191" spans="1:12" ht="12.75">
      <c r="A191" s="157" t="s">
        <v>62</v>
      </c>
      <c r="B191" s="157"/>
      <c r="C191" s="157"/>
      <c r="D191" s="157"/>
      <c r="E191" s="157"/>
      <c r="F191" s="157"/>
      <c r="G191" s="157"/>
      <c r="H191" s="157"/>
      <c r="I191" s="157"/>
      <c r="J191" s="157"/>
      <c r="K191" s="158"/>
      <c r="L191" s="158" t="s">
        <v>63</v>
      </c>
    </row>
    <row r="192" spans="1:12" ht="12.75">
      <c r="A192" s="157" t="s">
        <v>64</v>
      </c>
      <c r="B192" s="157"/>
      <c r="C192" s="157"/>
      <c r="D192" s="157"/>
      <c r="E192" s="157"/>
      <c r="F192" s="157"/>
      <c r="G192" s="157"/>
      <c r="H192" s="157"/>
      <c r="I192" s="157"/>
      <c r="J192" s="157"/>
      <c r="K192" s="158"/>
      <c r="L192" s="158" t="s">
        <v>65</v>
      </c>
    </row>
    <row r="193" spans="1:12" ht="12.75">
      <c r="A193" s="157" t="s">
        <v>66</v>
      </c>
      <c r="B193" s="157"/>
      <c r="C193" s="157"/>
      <c r="D193" s="157"/>
      <c r="E193" s="157"/>
      <c r="F193" s="157"/>
      <c r="G193" s="157"/>
      <c r="H193" s="157"/>
      <c r="I193" s="157"/>
      <c r="J193" s="157"/>
      <c r="K193" s="158"/>
      <c r="L193" s="158" t="s">
        <v>67</v>
      </c>
    </row>
    <row r="194" spans="1:12" ht="12.75">
      <c r="A194" s="157" t="s">
        <v>68</v>
      </c>
      <c r="B194" s="157"/>
      <c r="C194" s="157"/>
      <c r="D194" s="157"/>
      <c r="E194" s="157"/>
      <c r="F194" s="157"/>
      <c r="G194" s="157"/>
      <c r="H194" s="157"/>
      <c r="I194" s="157"/>
      <c r="J194" s="157"/>
      <c r="K194" s="158"/>
      <c r="L194" s="158" t="s">
        <v>69</v>
      </c>
    </row>
    <row r="195" spans="1:12" ht="12.75">
      <c r="A195" s="157"/>
      <c r="B195" s="157"/>
      <c r="C195" s="157"/>
      <c r="D195" s="157"/>
      <c r="E195" s="157"/>
      <c r="F195" s="157"/>
      <c r="G195" s="157"/>
      <c r="H195" s="157"/>
      <c r="I195" s="157"/>
      <c r="J195" s="157"/>
      <c r="K195" s="158"/>
      <c r="L195" s="158"/>
    </row>
    <row r="196" spans="1:12" ht="12.75">
      <c r="A196" s="157" t="s">
        <v>70</v>
      </c>
      <c r="B196" s="157"/>
      <c r="C196" s="157"/>
      <c r="D196" s="157"/>
      <c r="E196" s="157"/>
      <c r="F196" s="157"/>
      <c r="G196" s="157"/>
      <c r="H196" s="157"/>
      <c r="I196" s="157"/>
      <c r="J196" s="157"/>
      <c r="K196" s="158"/>
      <c r="L196" s="158"/>
    </row>
    <row r="197" spans="1:12" ht="12.75">
      <c r="A197" s="157" t="s">
        <v>71</v>
      </c>
      <c r="B197" s="157"/>
      <c r="C197" s="157"/>
      <c r="D197" s="157"/>
      <c r="E197" s="157"/>
      <c r="F197" s="157"/>
      <c r="G197" s="157"/>
      <c r="H197" s="157"/>
      <c r="I197" s="157"/>
      <c r="J197" s="157"/>
      <c r="K197" s="158"/>
      <c r="L197" s="158"/>
    </row>
    <row r="198" spans="1:13" ht="12.75">
      <c r="A198" s="157" t="s">
        <v>72</v>
      </c>
      <c r="B198" s="157"/>
      <c r="C198" s="157"/>
      <c r="D198" s="157"/>
      <c r="E198" s="157"/>
      <c r="F198" s="157"/>
      <c r="G198" s="157"/>
      <c r="H198" s="157"/>
      <c r="I198" s="157"/>
      <c r="J198" s="157"/>
      <c r="K198" s="158"/>
      <c r="L198" s="159" t="s">
        <v>79</v>
      </c>
      <c r="M198" s="160"/>
    </row>
    <row r="199" spans="1:13" ht="12.75">
      <c r="A199" s="157" t="s">
        <v>73</v>
      </c>
      <c r="B199" s="157"/>
      <c r="C199" s="157"/>
      <c r="D199" s="157"/>
      <c r="E199" s="157"/>
      <c r="F199" s="157"/>
      <c r="G199" s="157"/>
      <c r="H199" s="157"/>
      <c r="I199" s="157"/>
      <c r="J199" s="157"/>
      <c r="K199" s="158"/>
      <c r="L199" s="159" t="s">
        <v>80</v>
      </c>
      <c r="M199" s="160"/>
    </row>
    <row r="200" spans="1:13" ht="12.75">
      <c r="A200" s="157"/>
      <c r="B200" s="157"/>
      <c r="C200" s="157"/>
      <c r="D200" s="157"/>
      <c r="E200" s="157"/>
      <c r="F200" s="157"/>
      <c r="G200" s="157"/>
      <c r="H200" s="157"/>
      <c r="I200" s="157"/>
      <c r="J200" s="157"/>
      <c r="K200" s="158"/>
      <c r="L200" s="158"/>
      <c r="M200" s="157"/>
    </row>
    <row r="201" spans="1:13" ht="12.75">
      <c r="A201" s="157" t="s">
        <v>74</v>
      </c>
      <c r="B201" s="157"/>
      <c r="C201" s="157"/>
      <c r="D201" s="157"/>
      <c r="E201" s="157"/>
      <c r="F201" s="157"/>
      <c r="G201" s="157"/>
      <c r="H201" s="157"/>
      <c r="I201" s="157"/>
      <c r="J201" s="157"/>
      <c r="K201" s="158"/>
      <c r="L201" s="158"/>
      <c r="M201" s="157"/>
    </row>
    <row r="202" spans="1:13" ht="12.75">
      <c r="A202" s="157"/>
      <c r="B202" s="157"/>
      <c r="C202" s="157"/>
      <c r="D202" s="157"/>
      <c r="E202" s="157"/>
      <c r="F202" s="157"/>
      <c r="G202" s="157"/>
      <c r="H202" s="157"/>
      <c r="I202" s="157"/>
      <c r="J202" s="157"/>
      <c r="K202" s="158"/>
      <c r="L202" s="158"/>
      <c r="M202" s="157"/>
    </row>
    <row r="203" spans="1:13" ht="12.75">
      <c r="A203" s="157" t="s">
        <v>75</v>
      </c>
      <c r="B203" s="157"/>
      <c r="C203" s="157"/>
      <c r="D203" s="157"/>
      <c r="E203" s="157"/>
      <c r="F203" s="157"/>
      <c r="G203" s="157"/>
      <c r="H203" s="157"/>
      <c r="I203" s="157"/>
      <c r="J203" s="157"/>
      <c r="K203" s="158"/>
      <c r="L203" s="158"/>
      <c r="M203" s="157"/>
    </row>
    <row r="204" spans="1:13" ht="12.75">
      <c r="A204" s="157" t="s">
        <v>81</v>
      </c>
      <c r="B204" s="157"/>
      <c r="C204" s="157"/>
      <c r="D204" s="157"/>
      <c r="E204" s="157"/>
      <c r="F204" s="157"/>
      <c r="G204" s="157"/>
      <c r="H204" s="157"/>
      <c r="I204" s="157"/>
      <c r="J204" s="157"/>
      <c r="K204" s="158"/>
      <c r="L204" s="158"/>
      <c r="M204" s="157"/>
    </row>
    <row r="205" ht="12.75">
      <c r="A205" s="157" t="s">
        <v>76</v>
      </c>
    </row>
    <row r="206" ht="12.75">
      <c r="A206" s="157"/>
    </row>
    <row r="207" ht="12.75">
      <c r="A207" s="157" t="s">
        <v>77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Lynch</dc:creator>
  <cp:keywords/>
  <dc:description/>
  <cp:lastModifiedBy>Laurna Robertson</cp:lastModifiedBy>
  <cp:lastPrinted>2014-02-13T12:31:05Z</cp:lastPrinted>
  <dcterms:created xsi:type="dcterms:W3CDTF">2012-12-19T12:18:28Z</dcterms:created>
  <dcterms:modified xsi:type="dcterms:W3CDTF">2015-03-27T18:23:06Z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58a402b6-673b-49f2-a2bc-40ed0a0e9f00</vt:lpwstr>
  </property>
  <property fmtid="{D5CDD505-2E9C-101B-9397-08002B2CF9AE}" pid="3" name="bjSaver">
    <vt:lpwstr>EUro2s8kNr5ALOYlBaJNarJC993qHXxZ</vt:lpwstr>
  </property>
  <property fmtid="{D5CDD505-2E9C-101B-9397-08002B2CF9AE}" pid="4" name="bjDocumentSecurityLabel">
    <vt:lpwstr>No Marking</vt:lpwstr>
  </property>
</Properties>
</file>